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O:\engineer\ProjectAdmin\Bid Opp Prep\2025\Checked\33-2025 WSP - Reg\"/>
    </mc:Choice>
  </mc:AlternateContent>
  <xr:revisionPtr revIDLastSave="0" documentId="13_ncr:1_{68B1A946-B948-4B4C-8E47-9BC7F8CED81A}" xr6:coauthVersionLast="36" xr6:coauthVersionMax="47" xr10:uidLastSave="{00000000-0000-0000-0000-000000000000}"/>
  <bookViews>
    <workbookView xWindow="0" yWindow="0" windowWidth="28800" windowHeight="11625" xr2:uid="{00000000-000D-0000-FFFF-FFFF00000000}"/>
  </bookViews>
  <sheets>
    <sheet name="FORM B - PRICES" sheetId="1" r:id="rId1"/>
  </sheets>
  <definedNames>
    <definedName name="_12TENDER_SUBMISSI">'FORM B - PRICES'!#REF!</definedName>
    <definedName name="_4PAGE_1_OF_13">'FORM B - PRICES'!#REF!</definedName>
    <definedName name="_8TENDER_NO._181">'FORM B - PRICES'!#REF!</definedName>
    <definedName name="_xlnm._FilterDatabase" localSheetId="0" hidden="1">'FORM B - PRICES'!$F$1:$F$327</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PRICES'!$B$6:$H$327</definedName>
    <definedName name="_xlnm.Print_Titles" localSheetId="0">'FORM B - PRICES'!$1:$5</definedName>
    <definedName name="_xlnm.Print_Titles">'FORM B - PRICES'!$B$4:$H$4</definedName>
    <definedName name="TEMP">'FORM B - PRICES'!#REF!</definedName>
    <definedName name="TESTHEAD">'FORM B - PRICES'!#REF!</definedName>
    <definedName name="XEVERYTHING">'FORM B - PRICES'!$B$1:$H$198</definedName>
    <definedName name="XITEMS">'FORM B - PRICES'!$B$6:$H$198</definedName>
  </definedNames>
  <calcPr calcId="191029" fullPrecision="0"/>
</workbook>
</file>

<file path=xl/calcChain.xml><?xml version="1.0" encoding="utf-8"?>
<calcChain xmlns="http://schemas.openxmlformats.org/spreadsheetml/2006/main">
  <c r="C315" i="1" l="1"/>
  <c r="C325" i="1" s="1"/>
  <c r="B315" i="1"/>
  <c r="B325" i="1" s="1"/>
  <c r="H314" i="1"/>
  <c r="H315" i="1" s="1"/>
  <c r="H325" i="1" s="1"/>
  <c r="H247" i="1"/>
  <c r="H84" i="1"/>
  <c r="H83" i="1"/>
  <c r="H82" i="1"/>
  <c r="H81" i="1"/>
  <c r="H80" i="1"/>
  <c r="H79" i="1"/>
  <c r="H78" i="1"/>
  <c r="H77" i="1"/>
  <c r="H76" i="1"/>
  <c r="H149" i="1" l="1"/>
  <c r="H148" i="1"/>
  <c r="H147" i="1"/>
  <c r="H146" i="1"/>
  <c r="H144" i="1"/>
  <c r="H143" i="1"/>
  <c r="H197" i="1"/>
  <c r="H177" i="1"/>
  <c r="H278" i="1"/>
  <c r="H297" i="1"/>
  <c r="H273" i="1"/>
  <c r="H279" i="1"/>
  <c r="H287" i="1"/>
  <c r="H276" i="1"/>
  <c r="H281" i="1"/>
  <c r="H275" i="1"/>
  <c r="H272" i="1"/>
  <c r="H108" i="1"/>
  <c r="H95" i="1"/>
  <c r="H89" i="1"/>
  <c r="H117" i="1"/>
  <c r="H112" i="1"/>
  <c r="H102" i="1"/>
  <c r="H98" i="1"/>
  <c r="H140" i="1"/>
  <c r="H138" i="1"/>
  <c r="H136" i="1"/>
  <c r="H134" i="1"/>
  <c r="H132" i="1"/>
  <c r="H129" i="1"/>
  <c r="H126" i="1"/>
  <c r="H123" i="1"/>
  <c r="H37" i="1" l="1"/>
  <c r="H23" i="1"/>
  <c r="H13" i="1"/>
  <c r="H71" i="1"/>
  <c r="H70" i="1"/>
  <c r="H59" i="1"/>
  <c r="H62" i="1"/>
  <c r="H61" i="1"/>
  <c r="H307" i="1" l="1"/>
  <c r="H306" i="1"/>
  <c r="H305" i="1"/>
  <c r="H311" i="1"/>
  <c r="H309" i="1"/>
  <c r="C312" i="1"/>
  <c r="C324" i="1" s="1"/>
  <c r="B312" i="1"/>
  <c r="B324" i="1" s="1"/>
  <c r="H304" i="1"/>
  <c r="H29" i="1"/>
  <c r="H14" i="1"/>
  <c r="C323" i="1"/>
  <c r="B323" i="1"/>
  <c r="C301" i="1"/>
  <c r="B301" i="1"/>
  <c r="H300" i="1"/>
  <c r="H294" i="1"/>
  <c r="H293" i="1"/>
  <c r="H291" i="1"/>
  <c r="H288" i="1"/>
  <c r="H286" i="1"/>
  <c r="H284" i="1"/>
  <c r="H270" i="1"/>
  <c r="H267" i="1"/>
  <c r="H265" i="1"/>
  <c r="H263" i="1"/>
  <c r="H261" i="1"/>
  <c r="H259" i="1"/>
  <c r="H74" i="1"/>
  <c r="H69" i="1"/>
  <c r="H67" i="1"/>
  <c r="H65" i="1"/>
  <c r="H63" i="1"/>
  <c r="H58" i="1"/>
  <c r="H33" i="1"/>
  <c r="H32" i="1"/>
  <c r="H55" i="1"/>
  <c r="H53" i="1"/>
  <c r="H52" i="1"/>
  <c r="H50" i="1"/>
  <c r="H48" i="1"/>
  <c r="H44" i="1"/>
  <c r="H42" i="1"/>
  <c r="H41" i="1"/>
  <c r="H38" i="1"/>
  <c r="H28" i="1"/>
  <c r="H26" i="1"/>
  <c r="H25" i="1"/>
  <c r="H21" i="1"/>
  <c r="H12" i="1"/>
  <c r="H10" i="1"/>
  <c r="H8" i="1"/>
  <c r="H36" i="1"/>
  <c r="H301" i="1" l="1"/>
  <c r="H323" i="1" s="1"/>
  <c r="H312" i="1"/>
  <c r="H324" i="1" s="1"/>
  <c r="F45" i="1"/>
  <c r="H45" i="1" s="1"/>
  <c r="H43" i="1"/>
  <c r="H35" i="1"/>
  <c r="H18" i="1"/>
  <c r="H16" i="1"/>
  <c r="H100" i="1"/>
  <c r="H114" i="1"/>
  <c r="H118" i="1"/>
  <c r="H104" i="1"/>
  <c r="H109" i="1"/>
  <c r="H110" i="1"/>
  <c r="H119" i="1"/>
  <c r="H106" i="1"/>
  <c r="H93" i="1"/>
  <c r="H92" i="1"/>
  <c r="H91" i="1"/>
  <c r="H166" i="1"/>
  <c r="H167" i="1"/>
  <c r="H168" i="1"/>
  <c r="H169" i="1"/>
  <c r="H171" i="1"/>
  <c r="H174" i="1"/>
  <c r="H175" i="1"/>
  <c r="H235" i="1"/>
  <c r="H231" i="1"/>
  <c r="H238" i="1"/>
  <c r="H234" i="1"/>
  <c r="H233" i="1"/>
  <c r="H229" i="1"/>
  <c r="H242" i="1"/>
  <c r="H239" i="1"/>
  <c r="H240" i="1"/>
  <c r="H248" i="1"/>
  <c r="B320" i="1"/>
  <c r="B256" i="1"/>
  <c r="B322" i="1" s="1"/>
  <c r="C256" i="1"/>
  <c r="C322" i="1" s="1"/>
  <c r="H255" i="1"/>
  <c r="H254" i="1"/>
  <c r="H251" i="1"/>
  <c r="H249" i="1"/>
  <c r="H246" i="1"/>
  <c r="H245" i="1"/>
  <c r="H236" i="1"/>
  <c r="H227" i="1"/>
  <c r="H226" i="1"/>
  <c r="H224" i="1"/>
  <c r="H221" i="1"/>
  <c r="H220" i="1"/>
  <c r="H219" i="1"/>
  <c r="C321" i="1"/>
  <c r="B321" i="1"/>
  <c r="C215" i="1"/>
  <c r="B215" i="1"/>
  <c r="H214" i="1"/>
  <c r="H213" i="1"/>
  <c r="H210" i="1"/>
  <c r="H208" i="1"/>
  <c r="H204" i="1"/>
  <c r="H203" i="1"/>
  <c r="H202" i="1"/>
  <c r="H182" i="1"/>
  <c r="H154" i="1"/>
  <c r="H150" i="1" l="1"/>
  <c r="H256" i="1"/>
  <c r="H322" i="1" s="1"/>
  <c r="H215" i="1"/>
  <c r="H321" i="1" s="1"/>
  <c r="H85" i="1"/>
  <c r="C198" i="1" l="1"/>
  <c r="C320" i="1" s="1"/>
  <c r="B198" i="1"/>
  <c r="H195" i="1"/>
  <c r="H194" i="1"/>
  <c r="H191" i="1"/>
  <c r="H189" i="1"/>
  <c r="H188" i="1"/>
  <c r="H187" i="1"/>
  <c r="H184" i="1"/>
  <c r="H183" i="1"/>
  <c r="H161" i="1"/>
  <c r="H163" i="1"/>
  <c r="H159" i="1"/>
  <c r="H162" i="1"/>
  <c r="H156" i="1"/>
  <c r="H155" i="1"/>
  <c r="H198" i="1" l="1"/>
  <c r="H320" i="1" s="1"/>
  <c r="H178" i="1"/>
  <c r="H319" i="1" l="1"/>
  <c r="H318" i="1"/>
  <c r="B319" i="1"/>
  <c r="B318" i="1"/>
  <c r="B317" i="1"/>
  <c r="B178" i="1"/>
  <c r="B150" i="1"/>
  <c r="B85" i="1"/>
  <c r="C319" i="1"/>
  <c r="C318" i="1"/>
  <c r="C317" i="1"/>
  <c r="C178" i="1"/>
  <c r="C150" i="1"/>
  <c r="C85" i="1"/>
  <c r="H317" i="1" l="1"/>
  <c r="G326" i="1" s="1"/>
</calcChain>
</file>

<file path=xl/sharedStrings.xml><?xml version="1.0" encoding="utf-8"?>
<sst xmlns="http://schemas.openxmlformats.org/spreadsheetml/2006/main" count="1211" uniqueCount="476">
  <si>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</si>
  <si>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</si>
  <si>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</si>
  <si>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</si>
  <si>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</si>
  <si>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</si>
  <si>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</si>
  <si>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</si>
  <si>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</si>
  <si>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</si>
  <si>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</si>
  <si>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</si>
  <si>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</si>
  <si>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</si>
  <si>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</si>
  <si>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</si>
  <si>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</si>
  <si>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</si>
  <si>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</si>
  <si>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</si>
  <si>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</si>
  <si>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</si>
  <si>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</si>
  <si>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</si>
  <si>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</si>
  <si>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</si>
  <si>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</si>
  <si>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</si>
  <si>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</si>
  <si>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</si>
  <si>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</si>
  <si>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</si>
  <si>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</si>
  <si>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</si>
  <si>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</si>
  <si>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</si>
  <si>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</si>
  <si>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</si>
  <si>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</si>
  <si>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</si>
  <si>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</si>
  <si>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</si>
  <si>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</si>
  <si>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</si>
  <si>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m</t>
  </si>
  <si>
    <t>iii)</t>
  </si>
  <si>
    <t>Concrete Curb Renewal</t>
  </si>
  <si>
    <t>C001</t>
  </si>
  <si>
    <t>Concrete Pavements, Median Slabs, Bull-noses, and Safety Medians</t>
  </si>
  <si>
    <t>F001</t>
  </si>
  <si>
    <t>F003</t>
  </si>
  <si>
    <t>F005</t>
  </si>
  <si>
    <t>iv)</t>
  </si>
  <si>
    <t>G001</t>
  </si>
  <si>
    <t>Sodding</t>
  </si>
  <si>
    <t>G003</t>
  </si>
  <si>
    <t>B001</t>
  </si>
  <si>
    <t>Pavement Removal</t>
  </si>
  <si>
    <t>B002</t>
  </si>
  <si>
    <t>Concrete Pavement</t>
  </si>
  <si>
    <t>Tie-ins and Approaches</t>
  </si>
  <si>
    <t>vert. m</t>
  </si>
  <si>
    <t>E023</t>
  </si>
  <si>
    <t>E024</t>
  </si>
  <si>
    <t>E025</t>
  </si>
  <si>
    <t>A003</t>
  </si>
  <si>
    <t>Excavation</t>
  </si>
  <si>
    <t>A007</t>
  </si>
  <si>
    <t>A.3</t>
  </si>
  <si>
    <t>A.4</t>
  </si>
  <si>
    <t>A.5</t>
  </si>
  <si>
    <t>A022</t>
  </si>
  <si>
    <t>A.6</t>
  </si>
  <si>
    <t>A.7</t>
  </si>
  <si>
    <t>Supply and Install Geogrid</t>
  </si>
  <si>
    <t>A.8</t>
  </si>
  <si>
    <t>A.9</t>
  </si>
  <si>
    <t>A.10</t>
  </si>
  <si>
    <t>A.11</t>
  </si>
  <si>
    <t xml:space="preserve">CW 3235-R9  </t>
  </si>
  <si>
    <t>100 mm Sidewalk</t>
  </si>
  <si>
    <t>a)</t>
  </si>
  <si>
    <t>b)</t>
  </si>
  <si>
    <t>B154rl</t>
  </si>
  <si>
    <t>A.12</t>
  </si>
  <si>
    <t>B167rl</t>
  </si>
  <si>
    <t>SD-203B</t>
  </si>
  <si>
    <t>SD-229C,D</t>
  </si>
  <si>
    <t>B200</t>
  </si>
  <si>
    <t>A.13</t>
  </si>
  <si>
    <t>Planing of Pavement</t>
  </si>
  <si>
    <t>B201</t>
  </si>
  <si>
    <t>B219</t>
  </si>
  <si>
    <t>A.14</t>
  </si>
  <si>
    <t>Detectable Warning Surface Tiles</t>
  </si>
  <si>
    <t>A.15</t>
  </si>
  <si>
    <t>A.16</t>
  </si>
  <si>
    <t>SD-205</t>
  </si>
  <si>
    <t>A.17</t>
  </si>
  <si>
    <t>A.18</t>
  </si>
  <si>
    <t>A.19</t>
  </si>
  <si>
    <t>CW 2130-R12</t>
  </si>
  <si>
    <t>E008</t>
  </si>
  <si>
    <t>A.20</t>
  </si>
  <si>
    <t>Sewer Service</t>
  </si>
  <si>
    <t>E009</t>
  </si>
  <si>
    <t>A.21</t>
  </si>
  <si>
    <t>E036</t>
  </si>
  <si>
    <t>A.22</t>
  </si>
  <si>
    <t xml:space="preserve">Connecting to Existing Sewer </t>
  </si>
  <si>
    <t>E037</t>
  </si>
  <si>
    <t>A.23</t>
  </si>
  <si>
    <t>A.24</t>
  </si>
  <si>
    <t>A.25</t>
  </si>
  <si>
    <t>A.26</t>
  </si>
  <si>
    <t>A.27</t>
  </si>
  <si>
    <t>A.28</t>
  </si>
  <si>
    <t>51 mm</t>
  </si>
  <si>
    <t>A.29</t>
  </si>
  <si>
    <t>A.30</t>
  </si>
  <si>
    <t>A.31</t>
  </si>
  <si>
    <t>A.32</t>
  </si>
  <si>
    <t>G002</t>
  </si>
  <si>
    <t xml:space="preserve"> width &lt; 600 mm</t>
  </si>
  <si>
    <t xml:space="preserve"> width &gt; or = 600 mm</t>
  </si>
  <si>
    <t>B100r</t>
  </si>
  <si>
    <t>Miscellaneous Concrete Slab Removal</t>
  </si>
  <si>
    <t>B104r</t>
  </si>
  <si>
    <t>E006</t>
  </si>
  <si>
    <t xml:space="preserve">Catch Pit </t>
  </si>
  <si>
    <t>E007</t>
  </si>
  <si>
    <t>E012</t>
  </si>
  <si>
    <t>Drainage Connection Pipe</t>
  </si>
  <si>
    <t>C051</t>
  </si>
  <si>
    <t xml:space="preserve">CW 3325-R5  </t>
  </si>
  <si>
    <t>A.1</t>
  </si>
  <si>
    <t>E15</t>
  </si>
  <si>
    <t xml:space="preserve">CW 3230-R8
</t>
  </si>
  <si>
    <t>B097A</t>
  </si>
  <si>
    <t>15 M Deformed Tie Bar</t>
  </si>
  <si>
    <t>B101r</t>
  </si>
  <si>
    <t>Median Slab</t>
  </si>
  <si>
    <t>B102r</t>
  </si>
  <si>
    <t>Monolithic Median Slab</t>
  </si>
  <si>
    <t>B105r</t>
  </si>
  <si>
    <t>Bullnose</t>
  </si>
  <si>
    <t>CW 3240-R10</t>
  </si>
  <si>
    <t>B184rlA</t>
  </si>
  <si>
    <t>B190</t>
  </si>
  <si>
    <t xml:space="preserve">Construction of Asphaltic Concrete Overlay </t>
  </si>
  <si>
    <t>B194</t>
  </si>
  <si>
    <t>B195</t>
  </si>
  <si>
    <t>CW 3326-R3</t>
  </si>
  <si>
    <t>ROADWORK - NEW CONSTRUCTION</t>
  </si>
  <si>
    <t>C007</t>
  </si>
  <si>
    <t>SD-227A</t>
  </si>
  <si>
    <t>SD-226A</t>
  </si>
  <si>
    <t>SD-226B</t>
  </si>
  <si>
    <t>SD-227C</t>
  </si>
  <si>
    <t>SD-204</t>
  </si>
  <si>
    <t>E011</t>
  </si>
  <si>
    <t>E013</t>
  </si>
  <si>
    <t>A.33</t>
  </si>
  <si>
    <t>Sewer Service Risers</t>
  </si>
  <si>
    <t>E014</t>
  </si>
  <si>
    <t>E016</t>
  </si>
  <si>
    <t>SD-015</t>
  </si>
  <si>
    <t>A.34</t>
  </si>
  <si>
    <t>E026</t>
  </si>
  <si>
    <t>A.35</t>
  </si>
  <si>
    <t>F004</t>
  </si>
  <si>
    <t>38 mm</t>
  </si>
  <si>
    <t>F006</t>
  </si>
  <si>
    <t>64 mm</t>
  </si>
  <si>
    <t>B.3</t>
  </si>
  <si>
    <t>B.2</t>
  </si>
  <si>
    <t>B.1</t>
  </si>
  <si>
    <t>C.1</t>
  </si>
  <si>
    <t>C.2</t>
  </si>
  <si>
    <t>C.3</t>
  </si>
  <si>
    <t>D.2</t>
  </si>
  <si>
    <t>D.3</t>
  </si>
  <si>
    <t>D.4</t>
  </si>
  <si>
    <t>F</t>
  </si>
  <si>
    <t>(SEE B10)</t>
  </si>
  <si>
    <t>B077-72</t>
  </si>
  <si>
    <t>Partial Slab Patches 
- Early Opening (72 hour)</t>
  </si>
  <si>
    <t>B114rl</t>
  </si>
  <si>
    <t xml:space="preserve">Miscellaneous Concrete Slab Renewal </t>
  </si>
  <si>
    <t>B118rl</t>
  </si>
  <si>
    <t>SD-228A</t>
  </si>
  <si>
    <t>B119rl</t>
  </si>
  <si>
    <t>Less than 5 sq.m.</t>
  </si>
  <si>
    <t>B120rl</t>
  </si>
  <si>
    <t>5 sq.m. to 20 sq.m.</t>
  </si>
  <si>
    <t>B126r</t>
  </si>
  <si>
    <t>Concrete Curb Removal</t>
  </si>
  <si>
    <t xml:space="preserve">CW 3240-R10 </t>
  </si>
  <si>
    <t>B135i</t>
  </si>
  <si>
    <t>Concrete Curb Installation</t>
  </si>
  <si>
    <t>B136i</t>
  </si>
  <si>
    <t>B139i</t>
  </si>
  <si>
    <t>B189</t>
  </si>
  <si>
    <t>Regrading Existing Interlocking Paving Stones</t>
  </si>
  <si>
    <t>CW 3330-R5</t>
  </si>
  <si>
    <t>B191</t>
  </si>
  <si>
    <t>Main Line Paving</t>
  </si>
  <si>
    <t xml:space="preserve">CW 3450-R6 </t>
  </si>
  <si>
    <t>1 - 50 mm Depth (Asphalt)</t>
  </si>
  <si>
    <t>Frames &amp; Covers</t>
  </si>
  <si>
    <t>Adjustment of Manholes/Catch Basins Frames</t>
  </si>
  <si>
    <t>CW 3210-R8</t>
  </si>
  <si>
    <t>Lifter Rings (AP-010)</t>
  </si>
  <si>
    <t>B.4</t>
  </si>
  <si>
    <t>B.5</t>
  </si>
  <si>
    <t>B.6</t>
  </si>
  <si>
    <t>B.7</t>
  </si>
  <si>
    <t>B.8</t>
  </si>
  <si>
    <t>B121rl</t>
  </si>
  <si>
    <t>Greater than 20 sq.m.</t>
  </si>
  <si>
    <t>B.9</t>
  </si>
  <si>
    <t>B.10</t>
  </si>
  <si>
    <t>B.11</t>
  </si>
  <si>
    <t>B.12</t>
  </si>
  <si>
    <t>B.13</t>
  </si>
  <si>
    <t>B.14</t>
  </si>
  <si>
    <t>B.15</t>
  </si>
  <si>
    <t>B.16</t>
  </si>
  <si>
    <t>B.17</t>
  </si>
  <si>
    <t>B.18</t>
  </si>
  <si>
    <t>B.19</t>
  </si>
  <si>
    <t>B.20</t>
  </si>
  <si>
    <t>B.21</t>
  </si>
  <si>
    <t>B.22</t>
  </si>
  <si>
    <t>B.23</t>
  </si>
  <si>
    <t>B.24</t>
  </si>
  <si>
    <t>B.25</t>
  </si>
  <si>
    <t>B.26</t>
  </si>
  <si>
    <t>B.27</t>
  </si>
  <si>
    <t>B.28</t>
  </si>
  <si>
    <t>B.29</t>
  </si>
  <si>
    <t>B.30</t>
  </si>
  <si>
    <t>C.4</t>
  </si>
  <si>
    <t>C.5</t>
  </si>
  <si>
    <t>C.6</t>
  </si>
  <si>
    <t>C.7</t>
  </si>
  <si>
    <t>C.8</t>
  </si>
  <si>
    <t>C.9</t>
  </si>
  <si>
    <t>C.10</t>
  </si>
  <si>
    <t>C.11</t>
  </si>
  <si>
    <t>D.1</t>
  </si>
  <si>
    <t>D.5</t>
  </si>
  <si>
    <t>D.6</t>
  </si>
  <si>
    <t>D.7</t>
  </si>
  <si>
    <t>B155rl</t>
  </si>
  <si>
    <t>SD-205,
SD-206A</t>
  </si>
  <si>
    <t>AP-006 - Standard Frame for Manhole and Catch Basin</t>
  </si>
  <si>
    <t>AP-007 - Standard Solid Cover for Standard Frame</t>
  </si>
  <si>
    <t>E.1</t>
  </si>
  <si>
    <t>E.2</t>
  </si>
  <si>
    <t>E.3</t>
  </si>
  <si>
    <t>E.4</t>
  </si>
  <si>
    <t>E.5</t>
  </si>
  <si>
    <t>E.6</t>
  </si>
  <si>
    <t>Less than 3 m</t>
  </si>
  <si>
    <t>E14</t>
  </si>
  <si>
    <t>B.31</t>
  </si>
  <si>
    <t>ROADWORKS - REMOVALS/RENEWALS</t>
  </si>
  <si>
    <t>L. sum</t>
  </si>
  <si>
    <t>G</t>
  </si>
  <si>
    <t>G.1</t>
  </si>
  <si>
    <t>F.1</t>
  </si>
  <si>
    <t>I001</t>
  </si>
  <si>
    <t>Mobilization/Demobilization</t>
  </si>
  <si>
    <t>CW 3110-R22</t>
  </si>
  <si>
    <t>CW 3510-R10</t>
  </si>
  <si>
    <t>Supplying and Placing Sub-base Material</t>
  </si>
  <si>
    <t>A007A1</t>
  </si>
  <si>
    <t>50 mm Granular A Limestone</t>
  </si>
  <si>
    <t>A010A1</t>
  </si>
  <si>
    <t>Base Course Material - Granular A Limestone</t>
  </si>
  <si>
    <t>Geotextile Fabric</t>
  </si>
  <si>
    <t>CW 3130-R5</t>
  </si>
  <si>
    <t>A022A1</t>
  </si>
  <si>
    <t>Separation Fabric</t>
  </si>
  <si>
    <t>A022A4</t>
  </si>
  <si>
    <t>A022A5</t>
  </si>
  <si>
    <t>Class A Geogrid</t>
  </si>
  <si>
    <t>CW 3135-R2</t>
  </si>
  <si>
    <t>Type 1 Concrete Barrier (180 mm reveal ht, Dowelled)</t>
  </si>
  <si>
    <t>Type 1 Concrete Curb Ramp (8-12 mm reveal ht, Monolithic)</t>
  </si>
  <si>
    <t>E2</t>
  </si>
  <si>
    <t>ST. MARY'S AND CARRIERE AVENUE INTERSECTION IMPROVEMENTS</t>
  </si>
  <si>
    <t>OLD COMMONWEALTH PATHWAY TRANSIT PLATFORM</t>
  </si>
  <si>
    <t>ADSUM TRANSIT CORRIDOR - STOP IMPROVEMENTS</t>
  </si>
  <si>
    <t>A014</t>
  </si>
  <si>
    <t>Boulevard Excavation</t>
  </si>
  <si>
    <r>
      <t>CW 3110-R22</t>
    </r>
    <r>
      <rPr>
        <sz val="11"/>
        <color theme="1"/>
        <rFont val="Calibri"/>
        <family val="2"/>
        <scheme val="minor"/>
      </rPr>
      <t/>
    </r>
  </si>
  <si>
    <t>B125A</t>
  </si>
  <si>
    <t>Removal of Precast Sidewalk Blocks</t>
  </si>
  <si>
    <t>B155rlB</t>
  </si>
  <si>
    <t>3 m to 30 m</t>
  </si>
  <si>
    <t xml:space="preserve">c) </t>
  </si>
  <si>
    <t xml:space="preserve"> Greater than 30 m</t>
  </si>
  <si>
    <t>DAKOTA TRANSIT CORRIDOR - STOP IMPROVEMENTS</t>
  </si>
  <si>
    <t>100 mm Type 1 Concrete Sidewalk</t>
  </si>
  <si>
    <t>HEADMASTER TRANSIT CORRIDOR - STOP IMPROVEMENTS</t>
  </si>
  <si>
    <t>RIVERBEND AND AURORA TRANSIT CORRIDOR - STOP IMPROVEMENTS</t>
  </si>
  <si>
    <t>B185rlB</t>
  </si>
  <si>
    <t>SD-223A</t>
  </si>
  <si>
    <t>B134rA</t>
  </si>
  <si>
    <t>Splash Strip Monolithic</t>
  </si>
  <si>
    <t>B132r</t>
  </si>
  <si>
    <t>Curb Ramp</t>
  </si>
  <si>
    <t>B150iA</t>
  </si>
  <si>
    <t>SD-229A,B,C</t>
  </si>
  <si>
    <t>B107i</t>
  </si>
  <si>
    <t xml:space="preserve">Miscellaneous Concrete Slab Installation </t>
  </si>
  <si>
    <t>CW 3235-R9</t>
  </si>
  <si>
    <t>B113i</t>
  </si>
  <si>
    <t>SD-228B</t>
  </si>
  <si>
    <t>B127rB</t>
  </si>
  <si>
    <t>Barrier Separate</t>
  </si>
  <si>
    <t>B163rlB</t>
  </si>
  <si>
    <t>B115rl</t>
  </si>
  <si>
    <t>B122rl</t>
  </si>
  <si>
    <t>Type 1 Concrete Monolithic Curb and Sidewalk</t>
  </si>
  <si>
    <t>Type 1 Concrete Median Slab</t>
  </si>
  <si>
    <t>Type 1 Concrete Bullnose</t>
  </si>
  <si>
    <t>F.2</t>
  </si>
  <si>
    <t>F.3</t>
  </si>
  <si>
    <t>F.4</t>
  </si>
  <si>
    <t>F.5</t>
  </si>
  <si>
    <t>F.6</t>
  </si>
  <si>
    <t>F.7</t>
  </si>
  <si>
    <t>F.8</t>
  </si>
  <si>
    <t>F.9</t>
  </si>
  <si>
    <t>F.10</t>
  </si>
  <si>
    <t>F.11</t>
  </si>
  <si>
    <t>F.12</t>
  </si>
  <si>
    <t>F.13</t>
  </si>
  <si>
    <t>F.14</t>
  </si>
  <si>
    <t>Remove Existing Tree and Stump</t>
  </si>
  <si>
    <t>100mm Reinforced Sidewalk for Non-Heated Transit Shelter</t>
  </si>
  <si>
    <t>Reinforced Slab for Heated Transit Shelter</t>
  </si>
  <si>
    <t>LS</t>
  </si>
  <si>
    <t>Supply and Installation of Dowel Assemblies 28mm</t>
  </si>
  <si>
    <t>B188</t>
  </si>
  <si>
    <t>B114E</t>
  </si>
  <si>
    <t>Paving Stone Indicator Surfaces</t>
  </si>
  <si>
    <t>B114A</t>
  </si>
  <si>
    <t>Type 1 Concrete 100 mm Sidewalk with Block Outs</t>
  </si>
  <si>
    <t>B138i</t>
  </si>
  <si>
    <t>Type 1 Concrete Barrier (220 mm reveal ht, Integral)</t>
  </si>
  <si>
    <t>CW 3230-R8</t>
  </si>
  <si>
    <t>B083-72</t>
  </si>
  <si>
    <t>230 mm Type 4 Concrete Pavement (Type B)</t>
  </si>
  <si>
    <t>Black Granite Stone Mulch</t>
  </si>
  <si>
    <t>Type 1 Concrete Barrier (180 mm reveal ht, Integral)</t>
  </si>
  <si>
    <t>Type 1 Concrete Splash Strip (150 mm reveal ht, Monolithic Barrier Curb,  750 mm width)</t>
  </si>
  <si>
    <t>TRAFFIC SIGNALS</t>
  </si>
  <si>
    <t>Installation of Conduit - Single</t>
  </si>
  <si>
    <t>Installation of Conduit - Double</t>
  </si>
  <si>
    <t xml:space="preserve">Signal Pole Base Early Open - Type G </t>
  </si>
  <si>
    <t xml:space="preserve">Signal Pole Base Early Open - Type OD </t>
  </si>
  <si>
    <t xml:space="preserve">Signal Pole Base - Type PM </t>
  </si>
  <si>
    <t>Controller Base</t>
  </si>
  <si>
    <t>Service Box - Pre-Cast (17" x 30")</t>
  </si>
  <si>
    <t>Removal of Existing Signal Pole Base or Service Box</t>
  </si>
  <si>
    <t>Ground Rods (Electrodes)</t>
  </si>
  <si>
    <t>CW 3620</t>
  </si>
  <si>
    <t>CW 3620, SD-313, SD-315.A, E4, E12</t>
  </si>
  <si>
    <t>CW 3620, SD-312A, SD-315.C, E12</t>
  </si>
  <si>
    <t>CW 3620, SD-300</t>
  </si>
  <si>
    <t>B116rl</t>
  </si>
  <si>
    <t>B117rl</t>
  </si>
  <si>
    <t>B111i</t>
  </si>
  <si>
    <t>B192</t>
  </si>
  <si>
    <t>AP-008 - Standard Grated Cover for Standard Frame</t>
  </si>
  <si>
    <t>E034</t>
  </si>
  <si>
    <t>Connecting to Existing Catch Basin</t>
  </si>
  <si>
    <t>E035</t>
  </si>
  <si>
    <t>250 mm Drainage Connection Pipe</t>
  </si>
  <si>
    <t>Type 1 Concrete Barrier (150 mm reveal ht, Dowelled)</t>
  </si>
  <si>
    <t>Type 1 Concrete Barrier (225 mm reveal ht, Dowelled)</t>
  </si>
  <si>
    <t>Type 1 Concrete Modified Barrier (150 mm reveal ht, Dowelled)</t>
  </si>
  <si>
    <t>Type 1 Concrete Monolithic Median Slab</t>
  </si>
  <si>
    <t>Type 1 Concrete Safety Median</t>
  </si>
  <si>
    <t>Construction of 230 mm Type 1 Concrete Pavement (Reinforced)</t>
  </si>
  <si>
    <t>Type 1 Concrete 100 mm Sidewalk</t>
  </si>
  <si>
    <t>H</t>
  </si>
  <si>
    <t>H.1</t>
  </si>
  <si>
    <t>SUTHERLAND AVE AND HIGGINS AVE INTERSECTION IMPROVEMENTS</t>
  </si>
  <si>
    <t>I</t>
  </si>
  <si>
    <t>I.1</t>
  </si>
  <si>
    <t>WIRE AND CONDUIT</t>
  </si>
  <si>
    <t>CONCRETE AND STRUCTURES</t>
  </si>
  <si>
    <t>ELECTRICAL DISTRIBUTION</t>
  </si>
  <si>
    <t>35mm PVC Conduit with Fittings in Trench</t>
  </si>
  <si>
    <t>#12 AWG RW90 Cu. Wire</t>
  </si>
  <si>
    <t>Trenching</t>
  </si>
  <si>
    <t>Concrete in-slab pullbox</t>
  </si>
  <si>
    <t>Concrete Base</t>
  </si>
  <si>
    <t>Panel Board C/W Pedestal</t>
  </si>
  <si>
    <t>H.2</t>
  </si>
  <si>
    <t>H.3</t>
  </si>
  <si>
    <t>H.4</t>
  </si>
  <si>
    <t>H.5</t>
  </si>
  <si>
    <t>SD-023 c/w Barrier Curb Frame and Cover</t>
  </si>
  <si>
    <t>150 mm, PVC</t>
  </si>
  <si>
    <t xml:space="preserve">150 mm </t>
  </si>
  <si>
    <t>E041B</t>
  </si>
  <si>
    <t>150 mm (PVC) Connecting Pipe</t>
  </si>
  <si>
    <t>Connecting to 250 mm  (WWS) Sewer</t>
  </si>
  <si>
    <t>Trenchless Installation, Class B Sand Bedding, Class 3 Backfill</t>
  </si>
  <si>
    <t>Water Services</t>
  </si>
  <si>
    <t xml:space="preserve">19 mm </t>
  </si>
  <si>
    <t>Corporation Stop</t>
  </si>
  <si>
    <t>19mm</t>
  </si>
  <si>
    <t>Curb Stop</t>
  </si>
  <si>
    <t>Curb Stop Boxes</t>
  </si>
  <si>
    <t>10.9 Kilogram Sacrificial Zinc Anodes</t>
  </si>
  <si>
    <t>On Water Services</t>
  </si>
  <si>
    <t>B004</t>
  </si>
  <si>
    <t>Slab Replacement</t>
  </si>
  <si>
    <t>B011</t>
  </si>
  <si>
    <t>200 mm Type 1 Concrete Pavement (Reinforced)</t>
  </si>
  <si>
    <t>B163rl</t>
  </si>
  <si>
    <r>
      <t>CW 3110-R22</t>
    </r>
    <r>
      <rPr>
        <sz val="11"/>
        <color theme="1"/>
        <rFont val="Calibri"/>
        <family val="2"/>
        <scheme val="minor"/>
      </rPr>
      <t/>
    </r>
  </si>
  <si>
    <t>A030</t>
  </si>
  <si>
    <t>Fill Material</t>
  </si>
  <si>
    <t>CW 3170-R3</t>
  </si>
  <si>
    <t>A031</t>
  </si>
  <si>
    <t>Placing Suitable Site Material</t>
  </si>
  <si>
    <t>Supply and Installation of Dowel Assemblies 19.1 mm</t>
  </si>
  <si>
    <t>ELECTRICAL WORKS</t>
  </si>
  <si>
    <t>B109i</t>
  </si>
  <si>
    <t>B123rl</t>
  </si>
  <si>
    <t>B112i</t>
  </si>
  <si>
    <t>G.2</t>
  </si>
  <si>
    <t>G.3</t>
  </si>
  <si>
    <t>G.4</t>
  </si>
  <si>
    <t>G.5</t>
  </si>
  <si>
    <t>G.6</t>
  </si>
  <si>
    <t>G.7</t>
  </si>
  <si>
    <t>G.8</t>
  </si>
  <si>
    <t>Type 1 Concrete Monolithic Median Slab c/w Block-Outs for Paving Stones</t>
  </si>
  <si>
    <t>C005</t>
  </si>
  <si>
    <t>G.9</t>
  </si>
  <si>
    <t>G.10</t>
  </si>
  <si>
    <t>G.11</t>
  </si>
  <si>
    <t>G.12</t>
  </si>
  <si>
    <t>G.13</t>
  </si>
  <si>
    <t>G.14</t>
  </si>
  <si>
    <t>G.15</t>
  </si>
  <si>
    <t>G.16</t>
  </si>
  <si>
    <t>G.17</t>
  </si>
  <si>
    <t>G.18</t>
  </si>
  <si>
    <t>D.8</t>
  </si>
  <si>
    <t>CW 3310-R19</t>
  </si>
  <si>
    <t>CW 3620, SD-322</t>
  </si>
  <si>
    <t>E4</t>
  </si>
  <si>
    <t>E11</t>
  </si>
  <si>
    <t>SD-226A, E10</t>
  </si>
  <si>
    <t>CW 3410-R12, E13</t>
  </si>
  <si>
    <t>Type MS-1</t>
  </si>
  <si>
    <t>CW 3620, SD-315.A</t>
  </si>
  <si>
    <t>MOBILIZATION /DEMOBILIZATION</t>
  </si>
  <si>
    <t>B155rl2</t>
  </si>
  <si>
    <t>B155rl3</t>
  </si>
  <si>
    <t>B170rl2</t>
  </si>
  <si>
    <t>B163rl2</t>
  </si>
  <si>
    <t>B155rlB1</t>
  </si>
  <si>
    <t>B155rlB2</t>
  </si>
  <si>
    <t>B155rlB3</t>
  </si>
  <si>
    <t>H.6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</si>
</sst>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58"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0"/>
      <color theme="1"/>
      <name val="MS Sans Serif"/>
      <family val="2"/>
    </font>
    <font>
      <b/>
      <u/>
      <sz val="12"/>
      <name val="Arial"/>
      <family val="2"/>
    </font>
    <font>
      <b/>
      <sz val="10"/>
      <color theme="1"/>
      <name val="MS Sans Serif"/>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7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8"/>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hair">
        <color indexed="64"/>
      </right>
      <top style="hair">
        <color indexed="64"/>
      </top>
      <bottom style="hair">
        <color indexed="64"/>
      </bottom>
      <diagonal/>
    </border>
    <border>
      <left style="hair">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top style="hair">
        <color indexed="64"/>
      </top>
      <bottom style="hair">
        <color indexed="8"/>
      </bottom>
      <diagonal/>
    </border>
    <border>
      <left style="thin">
        <color indexed="8"/>
      </left>
      <right style="hair">
        <color indexed="64"/>
      </right>
      <top style="hair">
        <color indexed="64"/>
      </top>
      <bottom style="hair">
        <color indexed="8"/>
      </bottom>
      <diagonal/>
    </border>
  </borders>
  <cellStyleXfs count="150">
    <xf numFmtId="0" fontId="0" fillId="2" borderId="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0" fillId="13"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30" fillId="4" borderId="0" applyNumberFormat="0" applyBorder="0" applyAlignment="0" applyProtection="0"/>
    <xf numFmtId="0" fontId="14" fillId="0" borderId="0" applyFill="0">
      <alignment horizontal="right" vertical="top"/>
    </xf>
    <xf numFmtId="0" fontId="43" fillId="0" borderId="0" applyFill="0">
      <alignment horizontal="right" vertical="top"/>
    </xf>
    <xf numFmtId="0" fontId="15" fillId="0" borderId="1" applyFill="0">
      <alignment horizontal="right" vertical="top"/>
    </xf>
    <xf numFmtId="0" fontId="44" fillId="0" borderId="1" applyFill="0">
      <alignment horizontal="right" vertical="top"/>
    </xf>
    <xf numFmtId="0" fontId="44" fillId="0" borderId="1" applyFill="0">
      <alignment horizontal="right" vertical="top"/>
    </xf>
    <xf numFmtId="169" fontId="15" fillId="0" borderId="2" applyFill="0">
      <alignment horizontal="right" vertical="top"/>
    </xf>
    <xf numFmtId="169" fontId="44" fillId="0" borderId="2" applyFill="0">
      <alignment horizontal="right" vertical="top"/>
    </xf>
    <xf numFmtId="0" fontId="15" fillId="0" borderId="1" applyFill="0">
      <alignment horizontal="center" vertical="top" wrapText="1"/>
    </xf>
    <xf numFmtId="0" fontId="44" fillId="0" borderId="1" applyFill="0">
      <alignment horizontal="center" vertical="top" wrapText="1"/>
    </xf>
    <xf numFmtId="0" fontId="44" fillId="0" borderId="1" applyFill="0">
      <alignment horizontal="center" vertical="top" wrapText="1"/>
    </xf>
    <xf numFmtId="0" fontId="16" fillId="0" borderId="3" applyFill="0">
      <alignment horizontal="center" vertical="center" wrapText="1"/>
    </xf>
    <xf numFmtId="0" fontId="45" fillId="0" borderId="3" applyFill="0">
      <alignment horizontal="center" vertical="center"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0" fontId="17" fillId="0" borderId="1" applyFill="0">
      <alignment horizontal="left" vertical="top" wrapText="1"/>
    </xf>
    <xf numFmtId="0" fontId="46" fillId="0" borderId="1" applyFill="0">
      <alignment horizontal="left" vertical="top" wrapText="1"/>
    </xf>
    <xf numFmtId="0" fontId="46" fillId="0" borderId="1" applyFill="0">
      <alignment horizontal="left" vertical="top" wrapText="1"/>
    </xf>
    <xf numFmtId="164" fontId="18" fillId="0" borderId="4" applyFill="0">
      <alignment horizontal="centerContinuous" wrapText="1"/>
    </xf>
    <xf numFmtId="164" fontId="47" fillId="0" borderId="4" applyFill="0">
      <alignment horizontal="centerContinuous" wrapText="1"/>
    </xf>
    <xf numFmtId="164" fontId="15" fillId="0" borderId="1" applyFill="0">
      <alignment horizontal="center" vertical="top" wrapText="1"/>
    </xf>
    <xf numFmtId="164" fontId="44" fillId="0" borderId="1" applyFill="0">
      <alignment horizontal="center" vertical="top" wrapText="1"/>
    </xf>
    <xf numFmtId="164" fontId="44" fillId="0" borderId="1" applyFill="0">
      <alignment horizontal="center" vertical="top" wrapText="1"/>
    </xf>
    <xf numFmtId="0" fontId="15" fillId="0" borderId="1" applyFill="0">
      <alignment horizontal="center" wrapText="1"/>
    </xf>
    <xf numFmtId="0" fontId="44" fillId="0" borderId="1" applyFill="0">
      <alignment horizontal="center" wrapText="1"/>
    </xf>
    <xf numFmtId="0" fontId="44" fillId="0" borderId="1" applyFill="0">
      <alignment horizontal="center" wrapText="1"/>
    </xf>
    <xf numFmtId="174" fontId="15" fillId="0" borderId="1" applyFill="0"/>
    <xf numFmtId="174" fontId="44" fillId="0" borderId="1" applyFill="0"/>
    <xf numFmtId="174" fontId="44" fillId="0" borderId="1" applyFill="0"/>
    <xf numFmtId="170" fontId="15" fillId="0" borderId="1" applyFill="0">
      <alignment horizontal="right"/>
      <protection locked="0"/>
    </xf>
    <xf numFmtId="170" fontId="44" fillId="0" borderId="1" applyFill="0">
      <alignment horizontal="right"/>
      <protection locked="0"/>
    </xf>
    <xf numFmtId="170" fontId="44" fillId="0" borderId="1" applyFill="0">
      <alignment horizontal="right"/>
      <protection locked="0"/>
    </xf>
    <xf numFmtId="168" fontId="15" fillId="0" borderId="1" applyFill="0">
      <alignment horizontal="right"/>
      <protection locked="0"/>
    </xf>
    <xf numFmtId="168" fontId="44" fillId="0" borderId="1" applyFill="0">
      <alignment horizontal="right"/>
      <protection locked="0"/>
    </xf>
    <xf numFmtId="168" fontId="44" fillId="0" borderId="1" applyFill="0">
      <alignment horizontal="right"/>
      <protection locked="0"/>
    </xf>
    <xf numFmtId="168" fontId="15" fillId="0" borderId="1" applyFill="0"/>
    <xf numFmtId="168" fontId="44" fillId="0" borderId="1" applyFill="0"/>
    <xf numFmtId="168" fontId="44" fillId="0" borderId="1" applyFill="0"/>
    <xf numFmtId="168" fontId="15" fillId="0" borderId="3" applyFill="0">
      <alignment horizontal="right"/>
    </xf>
    <xf numFmtId="168" fontId="44" fillId="0" borderId="3" applyFill="0">
      <alignment horizontal="right"/>
    </xf>
    <xf numFmtId="0" fontId="34" fillId="21" borderId="5" applyNumberFormat="0" applyAlignment="0" applyProtection="0"/>
    <xf numFmtId="0" fontId="36" fillId="22" borderId="6" applyNumberFormat="0" applyAlignment="0" applyProtection="0"/>
    <xf numFmtId="0" fontId="19" fillId="0" borderId="1" applyFill="0">
      <alignment horizontal="left" vertical="top"/>
    </xf>
    <xf numFmtId="0" fontId="48" fillId="0" borderId="1" applyFill="0">
      <alignment horizontal="left" vertical="top"/>
    </xf>
    <xf numFmtId="0" fontId="48" fillId="0" borderId="1" applyFill="0">
      <alignment horizontal="left" vertical="top"/>
    </xf>
    <xf numFmtId="0" fontId="38" fillId="0" borderId="0" applyNumberFormat="0" applyFill="0" applyBorder="0" applyAlignment="0" applyProtection="0"/>
    <xf numFmtId="0" fontId="29" fillId="5"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32" fillId="8" borderId="5" applyNumberFormat="0" applyAlignment="0" applyProtection="0"/>
    <xf numFmtId="0" fontId="35" fillId="0" borderId="10" applyNumberFormat="0" applyFill="0" applyAlignment="0" applyProtection="0"/>
    <xf numFmtId="0" fontId="31" fillId="23" borderId="0" applyNumberFormat="0" applyBorder="0" applyAlignment="0" applyProtection="0"/>
    <xf numFmtId="0" fontId="13" fillId="0" borderId="0"/>
    <xf numFmtId="0" fontId="12" fillId="2" borderId="0"/>
    <xf numFmtId="0" fontId="13" fillId="0" borderId="0"/>
    <xf numFmtId="0" fontId="54" fillId="0" borderId="0"/>
    <xf numFmtId="0" fontId="12" fillId="24" borderId="11" applyNumberFormat="0" applyFont="0" applyAlignment="0" applyProtection="0"/>
    <xf numFmtId="176" fontId="16" fillId="0" borderId="3" applyNumberFormat="0" applyFont="0" applyFill="0" applyBorder="0" applyAlignment="0" applyProtection="0">
      <alignment horizontal="center" vertical="top" wrapText="1"/>
    </xf>
    <xf numFmtId="176" fontId="45" fillId="0" borderId="3" applyNumberFormat="0" applyFont="0" applyFill="0" applyBorder="0" applyAlignment="0" applyProtection="0">
      <alignment horizontal="center" vertical="top" wrapText="1"/>
    </xf>
    <xf numFmtId="0" fontId="33" fillId="21" borderId="12" applyNumberFormat="0" applyAlignment="0" applyProtection="0"/>
    <xf numFmtId="0" fontId="20" fillId="0" borderId="0">
      <alignment horizontal="right"/>
    </xf>
    <xf numFmtId="0" fontId="49" fillId="0" borderId="0">
      <alignment horizontal="right"/>
    </xf>
    <xf numFmtId="0" fontId="25" fillId="0" borderId="0" applyNumberFormat="0" applyFill="0" applyBorder="0" applyAlignment="0" applyProtection="0"/>
    <xf numFmtId="0" fontId="15" fillId="0" borderId="0" applyFill="0">
      <alignment horizontal="left"/>
    </xf>
    <xf numFmtId="0" fontId="44" fillId="0" borderId="0" applyFill="0">
      <alignment horizontal="left"/>
    </xf>
    <xf numFmtId="0" fontId="21" fillId="0" borderId="0" applyFill="0">
      <alignment horizontal="centerContinuous" vertical="center"/>
    </xf>
    <xf numFmtId="0" fontId="50" fillId="0" borderId="0" applyFill="0">
      <alignment horizontal="centerContinuous" vertical="center"/>
    </xf>
    <xf numFmtId="173" fontId="22" fillId="0" borderId="0" applyFill="0">
      <alignment horizontal="centerContinuous" vertical="center"/>
    </xf>
    <xf numFmtId="173" fontId="51" fillId="0" borderId="0" applyFill="0">
      <alignment horizontal="centerContinuous" vertical="center"/>
    </xf>
    <xf numFmtId="175" fontId="22" fillId="0" borderId="0" applyFill="0">
      <alignment horizontal="centerContinuous" vertical="center"/>
    </xf>
    <xf numFmtId="175" fontId="51" fillId="0" borderId="0" applyFill="0">
      <alignment horizontal="centerContinuous" vertical="center"/>
    </xf>
    <xf numFmtId="0" fontId="15" fillId="0" borderId="3">
      <alignment horizontal="centerContinuous" wrapText="1"/>
    </xf>
    <xf numFmtId="0" fontId="44" fillId="0" borderId="3">
      <alignment horizontal="centerContinuous" wrapText="1"/>
    </xf>
    <xf numFmtId="171" fontId="23" fillId="0" borderId="0" applyFill="0">
      <alignment horizontal="left"/>
    </xf>
    <xf numFmtId="171" fontId="52" fillId="0" borderId="0" applyFill="0">
      <alignment horizontal="left"/>
    </xf>
    <xf numFmtId="172" fontId="24" fillId="0" borderId="0" applyFill="0">
      <alignment horizontal="right"/>
    </xf>
    <xf numFmtId="172" fontId="53" fillId="0" borderId="0" applyFill="0">
      <alignment horizontal="right"/>
    </xf>
    <xf numFmtId="0" fontId="15" fillId="0" borderId="13" applyFill="0"/>
    <xf numFmtId="0" fontId="44" fillId="0" borderId="13" applyFill="0"/>
    <xf numFmtId="0" fontId="39" fillId="0" borderId="14" applyNumberFormat="0" applyFill="0" applyAlignment="0" applyProtection="0"/>
    <xf numFmtId="0" fontId="37" fillId="0" borderId="0" applyNumberFormat="0" applyFill="0" applyBorder="0" applyAlignment="0" applyProtection="0"/>
    <xf numFmtId="0" fontId="3" fillId="0" borderId="0"/>
    <xf numFmtId="0" fontId="11" fillId="0" borderId="0"/>
    <xf numFmtId="0" fontId="12" fillId="2" borderId="0"/>
    <xf numFmtId="0" fontId="14" fillId="0" borderId="0" applyFill="0">
      <alignment horizontal="right" vertical="top"/>
    </xf>
    <xf numFmtId="0" fontId="15" fillId="0" borderId="1" applyFill="0">
      <alignment horizontal="right" vertical="top"/>
    </xf>
    <xf numFmtId="0" fontId="15" fillId="0" borderId="1" applyFill="0">
      <alignment horizontal="right" vertical="top"/>
    </xf>
    <xf numFmtId="169" fontId="15" fillId="0" borderId="2" applyFill="0">
      <alignment horizontal="right" vertical="top"/>
    </xf>
    <xf numFmtId="0" fontId="15" fillId="0" borderId="1" applyFill="0">
      <alignment horizontal="center" vertical="top" wrapText="1"/>
    </xf>
    <xf numFmtId="0" fontId="15" fillId="0" borderId="1" applyFill="0">
      <alignment horizontal="center" vertical="top" wrapText="1"/>
    </xf>
    <xf numFmtId="0" fontId="16" fillId="0" borderId="3" applyFill="0">
      <alignment horizontal="center" vertical="center" wrapText="1"/>
    </xf>
    <xf numFmtId="0" fontId="15" fillId="0" borderId="1" applyFill="0">
      <alignment horizontal="left" vertical="top" wrapText="1"/>
    </xf>
    <xf numFmtId="0" fontId="15" fillId="0" borderId="1" applyFill="0">
      <alignment horizontal="left" vertical="top" wrapText="1"/>
    </xf>
    <xf numFmtId="0" fontId="17" fillId="0" borderId="1" applyFill="0">
      <alignment horizontal="left" vertical="top" wrapText="1"/>
    </xf>
    <xf numFmtId="0" fontId="17" fillId="0" borderId="1" applyFill="0">
      <alignment horizontal="left" vertical="top" wrapText="1"/>
    </xf>
    <xf numFmtId="164" fontId="18" fillId="0" borderId="4" applyFill="0">
      <alignment horizontal="centerContinuous" wrapText="1"/>
    </xf>
    <xf numFmtId="164" fontId="15" fillId="0" borderId="1" applyFill="0">
      <alignment horizontal="center" vertical="top" wrapText="1"/>
    </xf>
    <xf numFmtId="164" fontId="15" fillId="0" borderId="1" applyFill="0">
      <alignment horizontal="center" vertical="top" wrapText="1"/>
    </xf>
    <xf numFmtId="0" fontId="15" fillId="0" borderId="1" applyFill="0">
      <alignment horizontal="center" wrapText="1"/>
    </xf>
    <xf numFmtId="0" fontId="15" fillId="0" borderId="1" applyFill="0">
      <alignment horizontal="center" wrapText="1"/>
    </xf>
    <xf numFmtId="174" fontId="15" fillId="0" borderId="1" applyFill="0"/>
    <xf numFmtId="174" fontId="15" fillId="0" borderId="1" applyFill="0"/>
    <xf numFmtId="170" fontId="15" fillId="0" borderId="1" applyFill="0">
      <alignment horizontal="right"/>
      <protection locked="0"/>
    </xf>
    <xf numFmtId="170" fontId="15" fillId="0" borderId="1" applyFill="0">
      <alignment horizontal="right"/>
      <protection locked="0"/>
    </xf>
    <xf numFmtId="168" fontId="15" fillId="0" borderId="1" applyFill="0">
      <alignment horizontal="right"/>
      <protection locked="0"/>
    </xf>
    <xf numFmtId="168" fontId="15" fillId="0" borderId="1" applyFill="0">
      <alignment horizontal="right"/>
      <protection locked="0"/>
    </xf>
    <xf numFmtId="168" fontId="15" fillId="0" borderId="1" applyFill="0"/>
    <xf numFmtId="168" fontId="15" fillId="0" borderId="1" applyFill="0"/>
    <xf numFmtId="168" fontId="15" fillId="0" borderId="3" applyFill="0">
      <alignment horizontal="right"/>
    </xf>
    <xf numFmtId="0" fontId="19" fillId="0" borderId="1" applyFill="0">
      <alignment horizontal="left" vertical="top"/>
    </xf>
    <xf numFmtId="0" fontId="19" fillId="0" borderId="1" applyFill="0">
      <alignment horizontal="left" vertical="top"/>
    </xf>
    <xf numFmtId="0" fontId="2" fillId="0" borderId="0"/>
    <xf numFmtId="176" fontId="16" fillId="0" borderId="3" applyNumberFormat="0" applyFont="0" applyFill="0" applyBorder="0" applyAlignment="0" applyProtection="0">
      <alignment horizontal="center" vertical="top" wrapText="1"/>
    </xf>
    <xf numFmtId="0" fontId="20" fillId="0" borderId="0">
      <alignment horizontal="right"/>
    </xf>
    <xf numFmtId="0" fontId="15" fillId="0" borderId="0" applyFill="0">
      <alignment horizontal="left"/>
    </xf>
    <xf numFmtId="0" fontId="21" fillId="0" borderId="0" applyFill="0">
      <alignment horizontal="centerContinuous" vertical="center"/>
    </xf>
    <xf numFmtId="173" fontId="22" fillId="0" borderId="0" applyFill="0">
      <alignment horizontal="centerContinuous" vertical="center"/>
    </xf>
    <xf numFmtId="175" fontId="22" fillId="0" borderId="0" applyFill="0">
      <alignment horizontal="centerContinuous" vertical="center"/>
    </xf>
    <xf numFmtId="0" fontId="15" fillId="0" borderId="3">
      <alignment horizontal="centerContinuous" wrapText="1"/>
    </xf>
    <xf numFmtId="171" fontId="23" fillId="0" borderId="0" applyFill="0">
      <alignment horizontal="left"/>
    </xf>
    <xf numFmtId="172" fontId="24" fillId="0" borderId="0" applyFill="0">
      <alignment horizontal="right"/>
    </xf>
    <xf numFmtId="0" fontId="15" fillId="0" borderId="13" applyFill="0"/>
  </cellStyleXfs>
  <cellXfs count="260">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21"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0" fontId="7" fillId="2" borderId="15" xfId="0"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23"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7" fontId="0" fillId="2" borderId="13" xfId="0" applyNumberFormat="1" applyBorder="1" applyAlignment="1">
      <alignment horizontal="right"/>
    </xf>
    <xf numFmtId="7" fontId="0" fillId="2" borderId="25" xfId="0" applyNumberFormat="1" applyBorder="1" applyAlignment="1">
      <alignment horizontal="right"/>
    </xf>
    <xf numFmtId="7" fontId="4" fillId="2" borderId="0" xfId="0" applyNumberFormat="1" applyFont="1" applyAlignment="1">
      <alignment horizontal="centerContinuous" vertical="center"/>
    </xf>
    <xf numFmtId="1" fontId="7" fillId="2" borderId="0" xfId="0" applyNumberFormat="1" applyFont="1" applyAlignment="1">
      <alignment horizontal="centerContinuous" vertical="top"/>
    </xf>
    <xf numFmtId="0" fontId="7" fillId="2" borderId="0" xfId="0" applyFont="1" applyAlignment="1">
      <alignment horizontal="centerContinuous" vertical="center"/>
    </xf>
    <xf numFmtId="7" fontId="8"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0" fontId="5" fillId="2" borderId="22" xfId="0" applyFont="1" applyBorder="1" applyAlignment="1">
      <alignment horizontal="center" vertical="center"/>
    </xf>
    <xf numFmtId="0" fontId="5" fillId="2" borderId="19" xfId="0"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Alignment="1">
      <alignment vertical="center"/>
    </xf>
    <xf numFmtId="7" fontId="0" fillId="2" borderId="22" xfId="0" applyNumberFormat="1" applyBorder="1" applyAlignment="1">
      <alignment horizontal="righ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7" fontId="0" fillId="2" borderId="27" xfId="0" applyNumberFormat="1" applyBorder="1" applyAlignment="1">
      <alignment horizontal="right"/>
    </xf>
    <xf numFmtId="0" fontId="0" fillId="2" borderId="27" xfId="0" applyBorder="1" applyAlignment="1">
      <alignment horizontal="right"/>
    </xf>
    <xf numFmtId="0" fontId="0" fillId="2" borderId="29"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30" xfId="0" applyNumberFormat="1" applyBorder="1" applyAlignment="1">
      <alignment horizontal="right"/>
    </xf>
    <xf numFmtId="7" fontId="0" fillId="2" borderId="28" xfId="0" applyNumberFormat="1" applyBorder="1" applyAlignment="1">
      <alignment horizontal="right" vertical="center"/>
    </xf>
    <xf numFmtId="0" fontId="0" fillId="2" borderId="32" xfId="0" applyBorder="1" applyAlignment="1">
      <alignment horizontal="right"/>
    </xf>
    <xf numFmtId="0" fontId="0" fillId="2" borderId="33" xfId="0" applyBorder="1" applyAlignment="1">
      <alignment horizontal="right"/>
    </xf>
    <xf numFmtId="4" fontId="12" fillId="26" borderId="1" xfId="0" applyNumberFormat="1" applyFont="1" applyFill="1" applyBorder="1" applyAlignment="1">
      <alignment horizontal="center" vertical="top" wrapText="1"/>
    </xf>
    <xf numFmtId="0" fontId="55" fillId="26" borderId="0" xfId="0" applyFont="1" applyFill="1"/>
    <xf numFmtId="0" fontId="12" fillId="2" borderId="0" xfId="81"/>
    <xf numFmtId="7" fontId="12" fillId="2" borderId="20" xfId="81" applyNumberFormat="1" applyBorder="1" applyAlignment="1">
      <alignment horizontal="right" vertical="center"/>
    </xf>
    <xf numFmtId="0" fontId="12" fillId="2" borderId="0" xfId="81" applyAlignment="1">
      <alignment vertical="center"/>
    </xf>
    <xf numFmtId="7" fontId="12" fillId="2" borderId="22" xfId="81" applyNumberFormat="1" applyBorder="1" applyAlignment="1">
      <alignment horizontal="right" vertical="center"/>
    </xf>
    <xf numFmtId="0" fontId="5" fillId="2" borderId="48" xfId="81" applyFont="1" applyBorder="1" applyAlignment="1">
      <alignment horizontal="center" vertical="center"/>
    </xf>
    <xf numFmtId="7" fontId="12" fillId="2" borderId="49" xfId="81" applyNumberFormat="1" applyBorder="1" applyAlignment="1">
      <alignment horizontal="right" vertical="center"/>
    </xf>
    <xf numFmtId="4" fontId="12" fillId="26" borderId="34" xfId="81" applyNumberFormat="1" applyFill="1" applyBorder="1" applyAlignment="1">
      <alignment horizontal="center" vertical="top" wrapText="1"/>
    </xf>
    <xf numFmtId="7" fontId="12" fillId="2" borderId="39" xfId="81" applyNumberFormat="1" applyBorder="1" applyAlignment="1">
      <alignment horizontal="right" vertical="center"/>
    </xf>
    <xf numFmtId="0" fontId="5" fillId="2" borderId="50" xfId="81" applyFont="1" applyBorder="1" applyAlignment="1">
      <alignment horizontal="center" vertical="center"/>
    </xf>
    <xf numFmtId="7" fontId="12" fillId="2" borderId="51" xfId="81" applyNumberFormat="1" applyBorder="1" applyAlignment="1">
      <alignment horizontal="right" vertical="center"/>
    </xf>
    <xf numFmtId="0" fontId="5" fillId="2" borderId="52" xfId="0" applyFont="1" applyBorder="1" applyAlignment="1">
      <alignment vertical="top"/>
    </xf>
    <xf numFmtId="1" fontId="0" fillId="2" borderId="53" xfId="0" applyNumberFormat="1" applyBorder="1" applyAlignment="1">
      <alignment horizontal="center" vertical="top"/>
    </xf>
    <xf numFmtId="0" fontId="0" fillId="2" borderId="53" xfId="0" applyBorder="1" applyAlignment="1">
      <alignment horizontal="center" vertical="top"/>
    </xf>
    <xf numFmtId="7" fontId="0" fillId="2" borderId="52" xfId="0" applyNumberFormat="1" applyBorder="1" applyAlignment="1">
      <alignment horizontal="right"/>
    </xf>
    <xf numFmtId="164" fontId="9" fillId="25" borderId="52" xfId="0" applyNumberFormat="1" applyFont="1" applyFill="1" applyBorder="1" applyAlignment="1">
      <alignment horizontal="left" vertical="center" wrapText="1"/>
    </xf>
    <xf numFmtId="1" fontId="0" fillId="2" borderId="53" xfId="0" applyNumberFormat="1" applyBorder="1" applyAlignment="1">
      <alignment vertical="top"/>
    </xf>
    <xf numFmtId="0" fontId="0" fillId="2" borderId="52" xfId="0" applyBorder="1" applyAlignment="1">
      <alignment horizontal="center" vertical="top"/>
    </xf>
    <xf numFmtId="0" fontId="0" fillId="2" borderId="53" xfId="0" applyBorder="1" applyAlignment="1">
      <alignment vertical="top"/>
    </xf>
    <xf numFmtId="0" fontId="0" fillId="2" borderId="52" xfId="0" applyBorder="1" applyAlignment="1">
      <alignment vertical="top"/>
    </xf>
    <xf numFmtId="164" fontId="9" fillId="25" borderId="54" xfId="0" applyNumberFormat="1" applyFont="1" applyFill="1" applyBorder="1" applyAlignment="1">
      <alignment horizontal="left" vertical="center" wrapText="1"/>
    </xf>
    <xf numFmtId="1" fontId="0" fillId="2" borderId="55" xfId="0" applyNumberFormat="1" applyBorder="1" applyAlignment="1">
      <alignment horizontal="center" vertical="top"/>
    </xf>
    <xf numFmtId="0" fontId="0" fillId="2" borderId="55" xfId="0" applyBorder="1" applyAlignment="1">
      <alignment vertical="top"/>
    </xf>
    <xf numFmtId="0" fontId="0" fillId="2" borderId="55" xfId="0" applyBorder="1" applyAlignment="1">
      <alignment horizontal="center" vertical="top"/>
    </xf>
    <xf numFmtId="7" fontId="0" fillId="2" borderId="54" xfId="0" applyNumberFormat="1" applyBorder="1" applyAlignment="1">
      <alignment horizontal="right"/>
    </xf>
    <xf numFmtId="0" fontId="12" fillId="0" borderId="56" xfId="0" applyFont="1" applyFill="1" applyBorder="1" applyAlignment="1">
      <alignment horizontal="center" vertical="top" wrapText="1"/>
    </xf>
    <xf numFmtId="165" fontId="12" fillId="2" borderId="1" xfId="0" applyNumberFormat="1" applyFont="1" applyBorder="1" applyAlignment="1">
      <alignment horizontal="left" vertical="top" wrapText="1"/>
    </xf>
    <xf numFmtId="164" fontId="12" fillId="2" borderId="1" xfId="0" applyNumberFormat="1" applyFont="1" applyBorder="1" applyAlignment="1">
      <alignment horizontal="left" vertical="top" wrapText="1"/>
    </xf>
    <xf numFmtId="164" fontId="12" fillId="26" borderId="1" xfId="0" applyNumberFormat="1" applyFont="1" applyFill="1" applyBorder="1" applyAlignment="1">
      <alignment horizontal="center" vertical="top" wrapText="1"/>
    </xf>
    <xf numFmtId="0" fontId="12" fillId="2" borderId="1" xfId="0" applyFont="1" applyBorder="1" applyAlignment="1">
      <alignment horizontal="center" vertical="top" wrapText="1"/>
    </xf>
    <xf numFmtId="1" fontId="12" fillId="2" borderId="1" xfId="0" applyNumberFormat="1" applyFont="1" applyBorder="1" applyAlignment="1">
      <alignment horizontal="right" vertical="top"/>
    </xf>
    <xf numFmtId="166" fontId="12" fillId="26" borderId="1" xfId="0" applyNumberFormat="1" applyFont="1" applyFill="1" applyBorder="1" applyAlignment="1" applyProtection="1">
      <alignment vertical="top"/>
      <protection locked="0"/>
    </xf>
    <xf numFmtId="166" fontId="12" fillId="2" borderId="1" xfId="0" applyNumberFormat="1" applyFont="1" applyBorder="1" applyAlignment="1">
      <alignment vertical="top"/>
    </xf>
    <xf numFmtId="4" fontId="12" fillId="26" borderId="1" xfId="0" applyNumberFormat="1" applyFont="1" applyFill="1" applyBorder="1" applyAlignment="1">
      <alignment horizontal="center" vertical="top"/>
    </xf>
    <xf numFmtId="164" fontId="12" fillId="2" borderId="1" xfId="0" applyNumberFormat="1" applyFont="1" applyBorder="1" applyAlignment="1">
      <alignment horizontal="center" vertical="top" wrapText="1"/>
    </xf>
    <xf numFmtId="177" fontId="12" fillId="26" borderId="1" xfId="0" applyNumberFormat="1" applyFont="1" applyFill="1" applyBorder="1" applyAlignment="1">
      <alignment horizontal="center" vertical="top"/>
    </xf>
    <xf numFmtId="165" fontId="12" fillId="2" borderId="1" xfId="0" applyNumberFormat="1" applyFont="1" applyBorder="1" applyAlignment="1">
      <alignment horizontal="center" vertical="top" wrapText="1"/>
    </xf>
    <xf numFmtId="166" fontId="12" fillId="26" borderId="1" xfId="0" applyNumberFormat="1" applyFont="1" applyFill="1" applyBorder="1" applyAlignment="1">
      <alignment vertical="top"/>
    </xf>
    <xf numFmtId="165" fontId="12" fillId="26" borderId="1" xfId="0" applyNumberFormat="1" applyFont="1" applyFill="1" applyBorder="1" applyAlignment="1">
      <alignment horizontal="right" vertical="top" wrapText="1"/>
    </xf>
    <xf numFmtId="164" fontId="12" fillId="26" borderId="1" xfId="0" applyNumberFormat="1" applyFont="1" applyFill="1" applyBorder="1" applyAlignment="1">
      <alignment horizontal="left" vertical="top" wrapText="1"/>
    </xf>
    <xf numFmtId="0" fontId="12" fillId="26" borderId="1" xfId="0" applyFont="1" applyFill="1" applyBorder="1" applyAlignment="1">
      <alignment horizontal="center" vertical="top" wrapText="1"/>
    </xf>
    <xf numFmtId="1" fontId="12" fillId="26" borderId="1" xfId="0" applyNumberFormat="1" applyFont="1" applyFill="1" applyBorder="1" applyAlignment="1">
      <alignment horizontal="right" vertical="top"/>
    </xf>
    <xf numFmtId="1" fontId="12" fillId="2" borderId="1" xfId="0" applyNumberFormat="1" applyFont="1" applyBorder="1" applyAlignment="1">
      <alignment horizontal="right" vertical="top" wrapText="1"/>
    </xf>
    <xf numFmtId="167" fontId="12" fillId="26" borderId="1" xfId="0" applyNumberFormat="1" applyFont="1" applyFill="1" applyBorder="1" applyAlignment="1">
      <alignment horizontal="center" vertical="top"/>
    </xf>
    <xf numFmtId="0" fontId="57" fillId="26" borderId="0" xfId="0" applyFont="1" applyFill="1"/>
    <xf numFmtId="0" fontId="55" fillId="27" borderId="0" xfId="0" applyFont="1" applyFill="1"/>
    <xf numFmtId="1" fontId="12" fillId="2" borderId="1" xfId="0" applyNumberFormat="1" applyFont="1" applyBorder="1" applyAlignment="1">
      <alignment horizontal="center" vertical="top"/>
    </xf>
    <xf numFmtId="0" fontId="55" fillId="26" borderId="0" xfId="0" applyFont="1" applyFill="1" applyAlignment="1">
      <alignment vertical="top"/>
    </xf>
    <xf numFmtId="164" fontId="12" fillId="2" borderId="1" xfId="0" applyNumberFormat="1" applyFont="1" applyBorder="1" applyAlignment="1">
      <alignment vertical="top" wrapText="1"/>
    </xf>
    <xf numFmtId="1" fontId="56" fillId="2" borderId="45" xfId="0" applyNumberFormat="1" applyFont="1" applyBorder="1" applyAlignment="1">
      <alignment horizontal="left" vertical="center" wrapText="1"/>
    </xf>
    <xf numFmtId="0" fontId="12" fillId="2" borderId="46" xfId="0" applyFont="1" applyBorder="1" applyAlignment="1">
      <alignment vertical="center" wrapText="1"/>
    </xf>
    <xf numFmtId="0" fontId="12" fillId="2" borderId="47" xfId="0" applyFont="1" applyBorder="1" applyAlignment="1">
      <alignment vertical="center" wrapText="1"/>
    </xf>
    <xf numFmtId="167" fontId="12" fillId="26" borderId="0" xfId="0" applyNumberFormat="1" applyFont="1" applyFill="1" applyAlignment="1">
      <alignment horizontal="center" vertical="top"/>
    </xf>
    <xf numFmtId="164" fontId="5" fillId="25" borderId="52" xfId="0" applyNumberFormat="1" applyFont="1" applyFill="1" applyBorder="1" applyAlignment="1">
      <alignment horizontal="left" vertical="center"/>
    </xf>
    <xf numFmtId="164" fontId="42" fillId="25" borderId="19" xfId="0" applyNumberFormat="1" applyFont="1" applyFill="1" applyBorder="1" applyAlignment="1">
      <alignment horizontal="left" vertical="center" wrapText="1"/>
    </xf>
    <xf numFmtId="164" fontId="42" fillId="25" borderId="20" xfId="0" applyNumberFormat="1" applyFont="1" applyFill="1" applyBorder="1" applyAlignment="1">
      <alignment horizontal="left" vertical="center" wrapText="1"/>
    </xf>
    <xf numFmtId="178" fontId="12" fillId="2" borderId="1" xfId="0" applyNumberFormat="1" applyFont="1" applyBorder="1" applyAlignment="1">
      <alignment horizontal="right" vertical="top" wrapText="1"/>
    </xf>
    <xf numFmtId="0" fontId="57" fillId="26" borderId="0" xfId="0" applyFont="1" applyFill="1" applyAlignment="1">
      <alignment vertical="top"/>
    </xf>
    <xf numFmtId="4" fontId="12" fillId="26" borderId="1" xfId="80" applyNumberFormat="1" applyFont="1" applyFill="1" applyBorder="1" applyAlignment="1">
      <alignment horizontal="center" vertical="top" wrapText="1"/>
    </xf>
    <xf numFmtId="4" fontId="12" fillId="26" borderId="0" xfId="80" applyNumberFormat="1" applyFont="1" applyFill="1" applyAlignment="1">
      <alignment horizontal="center" vertical="top" wrapText="1"/>
    </xf>
    <xf numFmtId="164" fontId="12" fillId="2" borderId="58" xfId="0" applyNumberFormat="1" applyFont="1" applyBorder="1" applyAlignment="1">
      <alignment horizontal="center" vertical="top" wrapText="1"/>
    </xf>
    <xf numFmtId="1" fontId="12" fillId="2" borderId="58" xfId="0" applyNumberFormat="1" applyFont="1" applyBorder="1" applyAlignment="1">
      <alignment horizontal="right" vertical="top"/>
    </xf>
    <xf numFmtId="165" fontId="12" fillId="2" borderId="59" xfId="0" applyNumberFormat="1" applyFont="1" applyBorder="1" applyAlignment="1">
      <alignment horizontal="left" vertical="top" wrapText="1"/>
    </xf>
    <xf numFmtId="164" fontId="12" fillId="2" borderId="59" xfId="0" applyNumberFormat="1" applyFont="1" applyBorder="1" applyAlignment="1">
      <alignment horizontal="left" vertical="top" wrapText="1"/>
    </xf>
    <xf numFmtId="164" fontId="12" fillId="2" borderId="59" xfId="0" applyNumberFormat="1" applyFont="1" applyBorder="1" applyAlignment="1">
      <alignment horizontal="center" vertical="top" wrapText="1"/>
    </xf>
    <xf numFmtId="0" fontId="12" fillId="2" borderId="59" xfId="0" applyFont="1" applyBorder="1" applyAlignment="1">
      <alignment horizontal="center" vertical="top" wrapText="1"/>
    </xf>
    <xf numFmtId="1" fontId="12" fillId="2" borderId="59" xfId="0" applyNumberFormat="1" applyFont="1" applyBorder="1" applyAlignment="1">
      <alignment horizontal="right" vertical="top" wrapText="1"/>
    </xf>
    <xf numFmtId="166" fontId="12" fillId="26" borderId="59" xfId="0" applyNumberFormat="1" applyFont="1" applyFill="1" applyBorder="1" applyAlignment="1" applyProtection="1">
      <alignment vertical="top"/>
      <protection locked="0"/>
    </xf>
    <xf numFmtId="166" fontId="12" fillId="2" borderId="59" xfId="0" applyNumberFormat="1" applyFont="1" applyBorder="1" applyAlignment="1">
      <alignment vertical="top"/>
    </xf>
    <xf numFmtId="167" fontId="7" fillId="26" borderId="48" xfId="0" applyNumberFormat="1" applyFont="1" applyFill="1" applyBorder="1" applyAlignment="1">
      <alignment horizontal="center"/>
    </xf>
    <xf numFmtId="164" fontId="5" fillId="25" borderId="52" xfId="0" applyNumberFormat="1" applyFont="1" applyFill="1" applyBorder="1" applyAlignment="1">
      <alignment horizontal="left" vertical="center" wrapText="1"/>
    </xf>
    <xf numFmtId="0" fontId="0" fillId="2" borderId="52" xfId="0" applyBorder="1" applyAlignment="1">
      <alignment horizontal="left" vertical="top"/>
    </xf>
    <xf numFmtId="1" fontId="10" fillId="2" borderId="20" xfId="0" applyNumberFormat="1" applyFont="1" applyBorder="1" applyAlignment="1">
      <alignment horizontal="left" vertical="center" wrapText="1"/>
    </xf>
    <xf numFmtId="0" fontId="0" fillId="2" borderId="0" xfId="0" applyAlignment="1">
      <alignment vertical="center" wrapText="1"/>
    </xf>
    <xf numFmtId="0" fontId="0" fillId="2" borderId="44" xfId="0" applyBorder="1" applyAlignment="1">
      <alignment vertical="center" wrapText="1"/>
    </xf>
    <xf numFmtId="7" fontId="0" fillId="2" borderId="35" xfId="0" applyNumberFormat="1" applyBorder="1" applyAlignment="1">
      <alignment horizontal="center"/>
    </xf>
    <xf numFmtId="0" fontId="0" fillId="2" borderId="36" xfId="0" applyBorder="1"/>
    <xf numFmtId="1" fontId="10" fillId="2" borderId="39" xfId="0" applyNumberFormat="1" applyFont="1" applyBorder="1" applyAlignment="1">
      <alignment horizontal="left" vertical="center" wrapText="1"/>
    </xf>
    <xf numFmtId="0" fontId="0" fillId="2" borderId="40" xfId="0" applyBorder="1" applyAlignment="1">
      <alignment vertical="center" wrapText="1"/>
    </xf>
    <xf numFmtId="0" fontId="0" fillId="2" borderId="41" xfId="0" applyBorder="1" applyAlignment="1">
      <alignment vertical="center" wrapText="1"/>
    </xf>
    <xf numFmtId="1" fontId="56" fillId="2" borderId="45" xfId="0" applyNumberFormat="1" applyFont="1" applyBorder="1" applyAlignment="1">
      <alignment horizontal="left" vertical="center" wrapText="1"/>
    </xf>
    <xf numFmtId="0" fontId="12" fillId="2" borderId="46" xfId="0" applyFont="1" applyBorder="1" applyAlignment="1">
      <alignment vertical="center" wrapText="1"/>
    </xf>
    <xf numFmtId="0" fontId="12" fillId="2" borderId="47" xfId="0" applyFont="1" applyBorder="1" applyAlignment="1">
      <alignment vertical="center" wrapText="1"/>
    </xf>
    <xf numFmtId="1" fontId="6" fillId="2" borderId="45" xfId="0" applyNumberFormat="1" applyFont="1" applyBorder="1" applyAlignment="1">
      <alignment horizontal="left" vertical="center" wrapText="1"/>
    </xf>
    <xf numFmtId="0" fontId="0" fillId="2" borderId="46" xfId="0" applyBorder="1" applyAlignment="1">
      <alignment vertical="center" wrapText="1"/>
    </xf>
    <xf numFmtId="0" fontId="0" fillId="2" borderId="47" xfId="0" applyBorder="1" applyAlignment="1">
      <alignment vertical="center" wrapText="1"/>
    </xf>
    <xf numFmtId="1" fontId="10" fillId="2" borderId="31" xfId="0" applyNumberFormat="1" applyFont="1" applyBorder="1" applyAlignment="1">
      <alignment horizontal="left" vertical="center" wrapText="1"/>
    </xf>
    <xf numFmtId="0" fontId="0" fillId="2" borderId="37" xfId="0" applyBorder="1" applyAlignment="1">
      <alignment vertical="center" wrapText="1"/>
    </xf>
    <xf numFmtId="0" fontId="0" fillId="2" borderId="38" xfId="0" applyBorder="1" applyAlignment="1">
      <alignment vertical="center" wrapText="1"/>
    </xf>
    <xf numFmtId="1" fontId="10" fillId="2" borderId="20" xfId="81" applyNumberFormat="1" applyFont="1" applyBorder="1" applyAlignment="1">
      <alignment horizontal="left" vertical="center" wrapText="1"/>
    </xf>
    <xf numFmtId="0" fontId="12" fillId="2" borderId="0" xfId="81" applyAlignment="1">
      <alignment vertical="center" wrapText="1"/>
    </xf>
    <xf numFmtId="0" fontId="12" fillId="2" borderId="44" xfId="81" applyBorder="1" applyAlignment="1">
      <alignment vertical="center" wrapText="1"/>
    </xf>
    <xf numFmtId="1" fontId="10" fillId="2" borderId="39" xfId="81" applyNumberFormat="1" applyFont="1" applyBorder="1" applyAlignment="1">
      <alignment horizontal="left" vertical="center" wrapText="1"/>
    </xf>
    <xf numFmtId="0" fontId="12" fillId="2" borderId="40" xfId="81" applyBorder="1" applyAlignment="1">
      <alignment vertical="center" wrapText="1"/>
    </xf>
    <xf numFmtId="0" fontId="12" fillId="2" borderId="41" xfId="81" applyBorder="1" applyAlignment="1">
      <alignment vertical="center" wrapText="1"/>
    </xf>
    <xf numFmtId="0" fontId="0" fillId="2" borderId="42" xfId="0" applyBorder="1"/>
    <xf numFmtId="0" fontId="0" fillId="2" borderId="43" xfId="0" applyBorder="1"/>
    <xf numFmtId="1" fontId="6" fillId="2" borderId="39" xfId="0" applyNumberFormat="1" applyFont="1" applyBorder="1" applyAlignment="1">
      <alignment horizontal="left" vertical="center" wrapText="1"/>
    </xf>
    <xf numFmtId="7" fontId="0" fillId="2" borderId="53" xfId="0" applyNumberFormat="1" applyBorder="1" applyAlignment="1" applyProtection="1">
      <alignment horizontal="right"/>
      <protection locked="0"/>
    </xf>
    <xf numFmtId="7" fontId="0" fillId="2" borderId="31" xfId="0" applyNumberFormat="1" applyBorder="1" applyAlignment="1" applyProtection="1">
      <alignment horizontal="right" vertical="center"/>
    </xf>
    <xf numFmtId="7" fontId="0" fillId="2" borderId="53" xfId="0" applyNumberFormat="1" applyBorder="1" applyAlignment="1" applyProtection="1">
      <alignment horizontal="right"/>
    </xf>
    <xf numFmtId="0" fontId="12" fillId="26" borderId="1" xfId="0" applyFont="1" applyFill="1" applyBorder="1" applyAlignment="1" applyProtection="1">
      <alignment vertical="center"/>
    </xf>
    <xf numFmtId="7" fontId="0" fillId="2" borderId="22" xfId="0" applyNumberFormat="1" applyBorder="1" applyAlignment="1" applyProtection="1">
      <alignment horizontal="right"/>
    </xf>
    <xf numFmtId="7" fontId="0" fillId="2" borderId="22" xfId="0" applyNumberFormat="1" applyBorder="1" applyAlignment="1" applyProtection="1">
      <alignment horizontal="right" vertical="center"/>
    </xf>
    <xf numFmtId="7" fontId="0" fillId="2" borderId="20" xfId="0" applyNumberFormat="1" applyBorder="1" applyAlignment="1" applyProtection="1">
      <alignment horizontal="right" vertical="center"/>
    </xf>
    <xf numFmtId="7" fontId="12" fillId="2" borderId="20" xfId="81" applyNumberFormat="1" applyBorder="1" applyAlignment="1" applyProtection="1">
      <alignment horizontal="right" vertical="center"/>
    </xf>
    <xf numFmtId="4" fontId="12" fillId="26" borderId="34" xfId="0" applyNumberFormat="1" applyFont="1" applyFill="1" applyBorder="1" applyAlignment="1">
      <alignment horizontal="center" vertical="top" wrapText="1"/>
    </xf>
    <xf numFmtId="0" fontId="5" fillId="2" borderId="54" xfId="0" applyFont="1" applyBorder="1" applyAlignment="1">
      <alignment vertical="top"/>
    </xf>
    <xf numFmtId="164" fontId="9" fillId="25" borderId="54" xfId="0" applyNumberFormat="1" applyFont="1" applyFill="1" applyBorder="1" applyAlignment="1">
      <alignment horizontal="left" vertical="center"/>
    </xf>
    <xf numFmtId="7" fontId="0" fillId="2" borderId="55" xfId="0" applyNumberFormat="1" applyBorder="1" applyAlignment="1" applyProtection="1">
      <alignment horizontal="right"/>
    </xf>
    <xf numFmtId="165" fontId="12" fillId="2" borderId="60" xfId="0" applyNumberFormat="1" applyFont="1" applyBorder="1" applyAlignment="1">
      <alignment horizontal="left" vertical="top" wrapText="1"/>
    </xf>
    <xf numFmtId="164" fontId="12" fillId="2" borderId="56" xfId="0" applyNumberFormat="1" applyFont="1" applyBorder="1" applyAlignment="1">
      <alignment horizontal="left" vertical="top" wrapText="1"/>
    </xf>
    <xf numFmtId="164" fontId="12" fillId="26" borderId="56" xfId="0" applyNumberFormat="1" applyFont="1" applyFill="1" applyBorder="1" applyAlignment="1">
      <alignment horizontal="center" vertical="top" wrapText="1"/>
    </xf>
    <xf numFmtId="0" fontId="12" fillId="2" borderId="56" xfId="0" applyFont="1" applyBorder="1" applyAlignment="1">
      <alignment horizontal="center" vertical="top" wrapText="1"/>
    </xf>
    <xf numFmtId="1" fontId="12" fillId="2" borderId="56" xfId="0" applyNumberFormat="1" applyFont="1" applyBorder="1" applyAlignment="1">
      <alignment horizontal="right" vertical="top"/>
    </xf>
    <xf numFmtId="166" fontId="12" fillId="26" borderId="56" xfId="0" applyNumberFormat="1" applyFont="1" applyFill="1" applyBorder="1" applyAlignment="1" applyProtection="1">
      <alignment vertical="top"/>
      <protection locked="0"/>
    </xf>
    <xf numFmtId="166" fontId="12" fillId="2" borderId="61" xfId="0" applyNumberFormat="1" applyFont="1" applyBorder="1" applyAlignment="1">
      <alignment vertical="top"/>
    </xf>
    <xf numFmtId="165" fontId="12" fillId="2" borderId="60" xfId="0" applyNumberFormat="1" applyFont="1" applyBorder="1" applyAlignment="1">
      <alignment horizontal="center" vertical="top" wrapText="1"/>
    </xf>
    <xf numFmtId="4" fontId="12" fillId="26" borderId="34" xfId="0" applyNumberFormat="1" applyFont="1" applyFill="1" applyBorder="1" applyAlignment="1">
      <alignment horizontal="center" vertical="top"/>
    </xf>
    <xf numFmtId="1" fontId="0" fillId="2" borderId="55" xfId="0" applyNumberFormat="1" applyBorder="1" applyAlignment="1">
      <alignment vertical="top"/>
    </xf>
    <xf numFmtId="0" fontId="12" fillId="26" borderId="56" xfId="0" applyFont="1" applyFill="1" applyBorder="1" applyAlignment="1" applyProtection="1">
      <alignment vertical="center"/>
    </xf>
    <xf numFmtId="164" fontId="12" fillId="2" borderId="56" xfId="0" applyNumberFormat="1" applyFont="1" applyBorder="1" applyAlignment="1">
      <alignment horizontal="center" vertical="top" wrapText="1"/>
    </xf>
    <xf numFmtId="165" fontId="12" fillId="2" borderId="56" xfId="0" applyNumberFormat="1" applyFont="1" applyBorder="1" applyAlignment="1">
      <alignment horizontal="left" vertical="top" wrapText="1"/>
    </xf>
    <xf numFmtId="166" fontId="12" fillId="2" borderId="56" xfId="0" applyNumberFormat="1" applyFont="1" applyBorder="1" applyAlignment="1">
      <alignment vertical="top"/>
    </xf>
    <xf numFmtId="165" fontId="12" fillId="2" borderId="56" xfId="0" applyNumberFormat="1" applyFont="1" applyBorder="1" applyAlignment="1">
      <alignment horizontal="center" vertical="top" wrapText="1"/>
    </xf>
    <xf numFmtId="166" fontId="12" fillId="2" borderId="61" xfId="0" applyNumberFormat="1" applyFont="1" applyBorder="1" applyAlignment="1">
      <alignment vertical="top" wrapText="1"/>
    </xf>
    <xf numFmtId="0" fontId="12" fillId="26" borderId="56" xfId="0" applyFont="1" applyFill="1" applyBorder="1" applyAlignment="1">
      <alignment vertical="center"/>
    </xf>
    <xf numFmtId="166" fontId="12" fillId="2" borderId="56" xfId="0" applyNumberFormat="1" applyFont="1" applyBorder="1" applyAlignment="1" applyProtection="1">
      <alignment vertical="top" wrapText="1"/>
    </xf>
    <xf numFmtId="164" fontId="12" fillId="26" borderId="63" xfId="0" applyNumberFormat="1" applyFont="1" applyFill="1" applyBorder="1" applyAlignment="1">
      <alignment horizontal="left" vertical="top" wrapText="1"/>
    </xf>
    <xf numFmtId="165" fontId="12" fillId="26" borderId="65" xfId="0" applyNumberFormat="1" applyFont="1" applyFill="1" applyBorder="1" applyAlignment="1">
      <alignment horizontal="center" vertical="top" wrapText="1"/>
    </xf>
    <xf numFmtId="164" fontId="12" fillId="26" borderId="66" xfId="0" applyNumberFormat="1" applyFont="1" applyFill="1" applyBorder="1" applyAlignment="1">
      <alignment horizontal="left" vertical="top" wrapText="1"/>
    </xf>
    <xf numFmtId="164" fontId="12" fillId="26" borderId="66" xfId="0" applyNumberFormat="1" applyFont="1" applyFill="1" applyBorder="1" applyAlignment="1">
      <alignment horizontal="center" vertical="top" wrapText="1"/>
    </xf>
    <xf numFmtId="1" fontId="12" fillId="26" borderId="66" xfId="0" applyNumberFormat="1" applyFont="1" applyFill="1" applyBorder="1" applyAlignment="1">
      <alignment horizontal="right" vertical="top"/>
    </xf>
    <xf numFmtId="0" fontId="12" fillId="26" borderId="66" xfId="0" applyFont="1" applyFill="1" applyBorder="1" applyAlignment="1">
      <alignment vertical="center"/>
    </xf>
    <xf numFmtId="166" fontId="12" fillId="26" borderId="66" xfId="0" applyNumberFormat="1" applyFont="1" applyFill="1" applyBorder="1" applyAlignment="1" applyProtection="1">
      <alignment vertical="top" wrapText="1"/>
    </xf>
    <xf numFmtId="166" fontId="12" fillId="26" borderId="67" xfId="0" applyNumberFormat="1" applyFont="1" applyFill="1" applyBorder="1" applyAlignment="1">
      <alignment vertical="top" wrapText="1"/>
    </xf>
    <xf numFmtId="165" fontId="12" fillId="26" borderId="60" xfId="0" applyNumberFormat="1" applyFont="1" applyFill="1" applyBorder="1" applyAlignment="1">
      <alignment horizontal="left" vertical="top" wrapText="1"/>
    </xf>
    <xf numFmtId="164" fontId="12" fillId="26" borderId="56" xfId="0" applyNumberFormat="1" applyFont="1" applyFill="1" applyBorder="1" applyAlignment="1">
      <alignment horizontal="left" vertical="top" wrapText="1"/>
    </xf>
    <xf numFmtId="1" fontId="12" fillId="26" borderId="56" xfId="0" applyNumberFormat="1" applyFont="1" applyFill="1" applyBorder="1" applyAlignment="1">
      <alignment horizontal="right" vertical="top"/>
    </xf>
    <xf numFmtId="166" fontId="12" fillId="26" borderId="56" xfId="0" applyNumberFormat="1" applyFont="1" applyFill="1" applyBorder="1" applyAlignment="1" applyProtection="1">
      <alignment vertical="top" wrapText="1"/>
    </xf>
    <xf numFmtId="166" fontId="12" fillId="26" borderId="61" xfId="0" applyNumberFormat="1" applyFont="1" applyFill="1" applyBorder="1" applyAlignment="1">
      <alignment vertical="top" wrapText="1"/>
    </xf>
    <xf numFmtId="165" fontId="12" fillId="26" borderId="60" xfId="0" applyNumberFormat="1" applyFont="1" applyFill="1" applyBorder="1" applyAlignment="1">
      <alignment horizontal="right" vertical="top" wrapText="1"/>
    </xf>
    <xf numFmtId="0" fontId="12" fillId="26" borderId="56" xfId="0" applyFont="1" applyFill="1" applyBorder="1" applyAlignment="1">
      <alignment horizontal="center" vertical="top" wrapText="1"/>
    </xf>
    <xf numFmtId="166" fontId="12" fillId="26" borderId="61" xfId="0" applyNumberFormat="1" applyFont="1" applyFill="1" applyBorder="1" applyAlignment="1">
      <alignment vertical="top"/>
    </xf>
    <xf numFmtId="165" fontId="12" fillId="26" borderId="60" xfId="0" applyNumberFormat="1" applyFont="1" applyFill="1" applyBorder="1" applyAlignment="1">
      <alignment horizontal="center" vertical="top" wrapText="1"/>
    </xf>
    <xf numFmtId="0" fontId="12" fillId="26" borderId="66" xfId="0" applyFont="1" applyFill="1" applyBorder="1" applyAlignment="1">
      <alignment horizontal="center" vertical="top" wrapText="1"/>
    </xf>
    <xf numFmtId="166" fontId="12" fillId="26" borderId="66" xfId="0" applyNumberFormat="1" applyFont="1" applyFill="1" applyBorder="1" applyAlignment="1" applyProtection="1">
      <alignment vertical="top"/>
    </xf>
    <xf numFmtId="166" fontId="12" fillId="26" borderId="67" xfId="0" applyNumberFormat="1" applyFont="1" applyFill="1" applyBorder="1" applyAlignment="1">
      <alignment vertical="top"/>
    </xf>
    <xf numFmtId="165" fontId="12" fillId="26" borderId="56" xfId="0" applyNumberFormat="1" applyFont="1" applyFill="1" applyBorder="1" applyAlignment="1">
      <alignment horizontal="right" vertical="top" wrapText="1"/>
    </xf>
    <xf numFmtId="166" fontId="12" fillId="26" borderId="56" xfId="0" applyNumberFormat="1" applyFont="1" applyFill="1" applyBorder="1" applyAlignment="1">
      <alignment vertical="top"/>
    </xf>
    <xf numFmtId="166" fontId="12" fillId="26" borderId="63" xfId="0" applyNumberFormat="1" applyFont="1" applyFill="1" applyBorder="1" applyAlignment="1" applyProtection="1">
      <alignment vertical="top"/>
      <protection locked="0"/>
    </xf>
    <xf numFmtId="165" fontId="12" fillId="26" borderId="56" xfId="0" applyNumberFormat="1" applyFont="1" applyFill="1" applyBorder="1" applyAlignment="1">
      <alignment horizontal="center" vertical="top" wrapText="1"/>
    </xf>
    <xf numFmtId="1" fontId="12" fillId="0" borderId="56" xfId="0" applyNumberFormat="1" applyFont="1" applyFill="1" applyBorder="1" applyAlignment="1" applyProtection="1">
      <alignment horizontal="right" vertical="top"/>
    </xf>
    <xf numFmtId="166" fontId="12" fillId="26" borderId="56" xfId="0" applyNumberFormat="1" applyFont="1" applyFill="1" applyBorder="1" applyAlignment="1" applyProtection="1">
      <alignment vertical="top"/>
    </xf>
    <xf numFmtId="165" fontId="12" fillId="2" borderId="65" xfId="0" applyNumberFormat="1" applyFont="1" applyBorder="1" applyAlignment="1">
      <alignment horizontal="right" vertical="top" wrapText="1"/>
    </xf>
    <xf numFmtId="164" fontId="12" fillId="2" borderId="66" xfId="0" applyNumberFormat="1" applyFont="1" applyBorder="1" applyAlignment="1">
      <alignment horizontal="left" vertical="top" wrapText="1"/>
    </xf>
    <xf numFmtId="164" fontId="12" fillId="2" borderId="66" xfId="0" applyNumberFormat="1" applyFont="1" applyBorder="1" applyAlignment="1">
      <alignment horizontal="center" vertical="top" wrapText="1"/>
    </xf>
    <xf numFmtId="0" fontId="12" fillId="2" borderId="66" xfId="0" applyFont="1" applyBorder="1" applyAlignment="1">
      <alignment horizontal="center" vertical="top" wrapText="1"/>
    </xf>
    <xf numFmtId="1" fontId="12" fillId="2" borderId="66" xfId="0" applyNumberFormat="1" applyFont="1" applyBorder="1" applyAlignment="1">
      <alignment horizontal="right" vertical="top"/>
    </xf>
    <xf numFmtId="166" fontId="12" fillId="26" borderId="66" xfId="0" applyNumberFormat="1" applyFont="1" applyFill="1" applyBorder="1" applyAlignment="1" applyProtection="1">
      <alignment vertical="top"/>
      <protection locked="0"/>
    </xf>
    <xf numFmtId="166" fontId="12" fillId="2" borderId="67" xfId="0" applyNumberFormat="1" applyFont="1" applyBorder="1" applyAlignment="1">
      <alignment vertical="top"/>
    </xf>
    <xf numFmtId="165" fontId="12" fillId="2" borderId="60" xfId="0" applyNumberFormat="1" applyFont="1" applyBorder="1" applyAlignment="1">
      <alignment horizontal="right" vertical="top" wrapText="1"/>
    </xf>
    <xf numFmtId="0" fontId="0" fillId="2" borderId="54" xfId="0" applyBorder="1" applyAlignment="1">
      <alignment horizontal="center" vertical="top"/>
    </xf>
    <xf numFmtId="1" fontId="12" fillId="2" borderId="56" xfId="0" applyNumberFormat="1" applyFont="1" applyBorder="1" applyAlignment="1">
      <alignment horizontal="right" vertical="top" wrapText="1"/>
    </xf>
    <xf numFmtId="165" fontId="12" fillId="2" borderId="65" xfId="0" applyNumberFormat="1" applyFont="1" applyBorder="1" applyAlignment="1">
      <alignment horizontal="left" vertical="top" wrapText="1"/>
    </xf>
    <xf numFmtId="164" fontId="12" fillId="0" borderId="66" xfId="80" applyNumberFormat="1" applyFont="1" applyBorder="1" applyAlignment="1">
      <alignment vertical="top" wrapText="1"/>
    </xf>
    <xf numFmtId="164" fontId="12" fillId="0" borderId="66" xfId="80" applyNumberFormat="1" applyFont="1" applyBorder="1" applyAlignment="1">
      <alignment horizontal="center" vertical="top" wrapText="1"/>
    </xf>
    <xf numFmtId="1" fontId="12" fillId="2" borderId="66" xfId="0" applyNumberFormat="1" applyFont="1" applyBorder="1" applyAlignment="1">
      <alignment horizontal="right" vertical="top" wrapText="1"/>
    </xf>
    <xf numFmtId="0" fontId="12" fillId="26" borderId="66" xfId="0" applyFont="1" applyFill="1" applyBorder="1" applyAlignment="1" applyProtection="1">
      <alignment vertical="center"/>
    </xf>
    <xf numFmtId="166" fontId="12" fillId="2" borderId="67" xfId="0" applyNumberFormat="1" applyFont="1" applyBorder="1" applyAlignment="1">
      <alignment vertical="top" wrapText="1"/>
    </xf>
    <xf numFmtId="164" fontId="12" fillId="0" borderId="56" xfId="80" applyNumberFormat="1" applyFont="1" applyBorder="1" applyAlignment="1">
      <alignment horizontal="left" vertical="top" wrapText="1"/>
    </xf>
    <xf numFmtId="164" fontId="12" fillId="2" borderId="56" xfId="0" applyNumberFormat="1" applyFont="1" applyBorder="1" applyAlignment="1">
      <alignment vertical="top" wrapText="1"/>
    </xf>
    <xf numFmtId="0" fontId="0" fillId="2" borderId="54" xfId="0" applyBorder="1" applyAlignment="1">
      <alignment vertical="top"/>
    </xf>
    <xf numFmtId="164" fontId="12" fillId="0" borderId="56" xfId="80" applyNumberFormat="1" applyFont="1" applyBorder="1" applyAlignment="1">
      <alignment horizontal="center" vertical="top" wrapText="1"/>
    </xf>
    <xf numFmtId="165" fontId="12" fillId="2" borderId="34" xfId="0" applyNumberFormat="1" applyFont="1" applyBorder="1" applyAlignment="1">
      <alignment horizontal="left" vertical="top" wrapText="1"/>
    </xf>
    <xf numFmtId="1" fontId="12" fillId="2" borderId="56" xfId="0" applyNumberFormat="1" applyFont="1" applyBorder="1" applyAlignment="1">
      <alignment horizontal="center" vertical="center"/>
    </xf>
    <xf numFmtId="164" fontId="12" fillId="2" borderId="62" xfId="0" applyNumberFormat="1" applyFont="1" applyBorder="1" applyAlignment="1">
      <alignment horizontal="left" vertical="top" wrapText="1"/>
    </xf>
    <xf numFmtId="0" fontId="12" fillId="2" borderId="63" xfId="0" applyFont="1" applyBorder="1" applyAlignment="1">
      <alignment horizontal="center" vertical="top" wrapText="1"/>
    </xf>
    <xf numFmtId="1" fontId="12" fillId="2" borderId="63" xfId="0" applyNumberFormat="1" applyFont="1" applyBorder="1" applyAlignment="1">
      <alignment horizontal="center" vertical="center"/>
    </xf>
    <xf numFmtId="1" fontId="12" fillId="2" borderId="63" xfId="0" applyNumberFormat="1" applyFont="1" applyBorder="1" applyAlignment="1">
      <alignment horizontal="right" vertical="top" wrapText="1"/>
    </xf>
    <xf numFmtId="166" fontId="12" fillId="2" borderId="64" xfId="0" applyNumberFormat="1" applyFont="1" applyBorder="1" applyAlignment="1">
      <alignment vertical="top"/>
    </xf>
    <xf numFmtId="1" fontId="12" fillId="2" borderId="56" xfId="0" applyNumberFormat="1" applyFont="1" applyBorder="1" applyAlignment="1">
      <alignment horizontal="center" vertical="top"/>
    </xf>
    <xf numFmtId="167" fontId="12" fillId="26" borderId="34" xfId="0" applyNumberFormat="1" applyFont="1" applyFill="1" applyBorder="1" applyAlignment="1">
      <alignment horizontal="center" vertical="top"/>
    </xf>
    <xf numFmtId="165" fontId="12" fillId="2" borderId="65" xfId="0" applyNumberFormat="1" applyFont="1" applyBorder="1" applyAlignment="1">
      <alignment horizontal="center" vertical="top" wrapText="1"/>
    </xf>
    <xf numFmtId="177" fontId="12" fillId="26" borderId="34" xfId="0" applyNumberFormat="1" applyFont="1" applyFill="1" applyBorder="1" applyAlignment="1">
      <alignment horizontal="center" vertical="top"/>
    </xf>
    <xf numFmtId="177" fontId="12" fillId="26" borderId="65" xfId="0" applyNumberFormat="1" applyFont="1" applyFill="1" applyBorder="1" applyAlignment="1">
      <alignment horizontal="center" vertical="top" wrapText="1"/>
    </xf>
    <xf numFmtId="177" fontId="12" fillId="26" borderId="66" xfId="0" applyNumberFormat="1" applyFont="1" applyFill="1" applyBorder="1" applyAlignment="1">
      <alignment horizontal="left" vertical="top" wrapText="1"/>
    </xf>
    <xf numFmtId="177" fontId="12" fillId="26" borderId="66" xfId="0" applyNumberFormat="1" applyFont="1" applyFill="1" applyBorder="1" applyAlignment="1">
      <alignment horizontal="center" vertical="top" wrapText="1"/>
    </xf>
    <xf numFmtId="166" fontId="12" fillId="2" borderId="68" xfId="0" applyNumberFormat="1" applyFont="1" applyBorder="1" applyAlignment="1">
      <alignment vertical="top"/>
    </xf>
    <xf numFmtId="0" fontId="12" fillId="26" borderId="61" xfId="0" applyFont="1" applyFill="1" applyBorder="1" applyAlignment="1" applyProtection="1">
      <alignment vertical="center"/>
    </xf>
    <xf numFmtId="165" fontId="12" fillId="2" borderId="56" xfId="0" applyNumberFormat="1" applyFont="1" applyBorder="1" applyAlignment="1">
      <alignment horizontal="right" vertical="top" wrapText="1"/>
    </xf>
    <xf numFmtId="178" fontId="12" fillId="2" borderId="56" xfId="0" applyNumberFormat="1" applyFont="1" applyBorder="1" applyAlignment="1">
      <alignment horizontal="right" vertical="top" wrapText="1"/>
    </xf>
    <xf numFmtId="164" fontId="12" fillId="2" borderId="57" xfId="0" applyNumberFormat="1" applyFont="1" applyBorder="1" applyAlignment="1">
      <alignment vertical="top" wrapText="1"/>
    </xf>
    <xf numFmtId="0" fontId="0" fillId="2" borderId="69" xfId="0" applyBorder="1" applyAlignment="1">
      <alignment vertical="top"/>
    </xf>
    <xf numFmtId="164" fontId="9" fillId="25" borderId="70" xfId="0" applyNumberFormat="1" applyFont="1" applyFill="1" applyBorder="1" applyAlignment="1">
      <alignment horizontal="left" vertical="center" wrapText="1"/>
    </xf>
    <xf numFmtId="1" fontId="0" fillId="2" borderId="71" xfId="0" applyNumberFormat="1" applyBorder="1" applyAlignment="1">
      <alignment horizontal="center" vertical="top"/>
    </xf>
    <xf numFmtId="0" fontId="0" fillId="2" borderId="71" xfId="0" applyBorder="1" applyAlignment="1">
      <alignment vertical="top"/>
    </xf>
    <xf numFmtId="0" fontId="0" fillId="2" borderId="71" xfId="0" applyBorder="1" applyAlignment="1">
      <alignment horizontal="center" vertical="top"/>
    </xf>
    <xf numFmtId="7" fontId="0" fillId="2" borderId="71" xfId="0" applyNumberFormat="1" applyBorder="1" applyAlignment="1" applyProtection="1">
      <alignment horizontal="right"/>
    </xf>
    <xf numFmtId="7" fontId="0" fillId="2" borderId="72" xfId="0" applyNumberFormat="1" applyBorder="1" applyAlignment="1">
      <alignment horizontal="right"/>
    </xf>
    <xf numFmtId="177" fontId="12" fillId="26" borderId="56" xfId="0" applyNumberFormat="1" applyFont="1" applyFill="1" applyBorder="1" applyAlignment="1">
      <alignment horizontal="center" vertical="top" wrapText="1"/>
    </xf>
    <xf numFmtId="177" fontId="12" fillId="26" borderId="56" xfId="0" applyNumberFormat="1" applyFont="1" applyFill="1" applyBorder="1" applyAlignment="1">
      <alignment horizontal="left" vertical="top" wrapText="1"/>
    </xf>
    <xf numFmtId="166" fontId="12" fillId="2" borderId="56" xfId="0" applyNumberFormat="1" applyFont="1" applyBorder="1" applyAlignment="1">
      <alignment vertical="top" wrapText="1"/>
    </xf>
    <xf numFmtId="0" fontId="55" fillId="26" borderId="57" xfId="0" applyFont="1" applyFill="1" applyBorder="1"/>
    <xf numFmtId="0" fontId="5" fillId="2" borderId="73" xfId="0" applyFont="1" applyBorder="1" applyAlignment="1">
      <alignment vertical="top"/>
    </xf>
    <xf numFmtId="164" fontId="5" fillId="25" borderId="74" xfId="0" applyNumberFormat="1" applyFont="1" applyFill="1" applyBorder="1" applyAlignment="1">
      <alignment horizontal="left" vertical="center"/>
    </xf>
    <xf numFmtId="1" fontId="0" fillId="2" borderId="75" xfId="0" applyNumberFormat="1" applyBorder="1" applyAlignment="1">
      <alignment horizontal="center" vertical="top"/>
    </xf>
    <xf numFmtId="0" fontId="0" fillId="2" borderId="75" xfId="0" applyBorder="1" applyAlignment="1">
      <alignment horizontal="center" vertical="top"/>
    </xf>
    <xf numFmtId="7" fontId="0" fillId="2" borderId="75" xfId="0" applyNumberFormat="1" applyBorder="1" applyAlignment="1" applyProtection="1">
      <alignment horizontal="right"/>
    </xf>
    <xf numFmtId="7" fontId="0" fillId="2" borderId="76" xfId="0" applyNumberFormat="1" applyBorder="1" applyAlignment="1">
      <alignment horizontal="right"/>
    </xf>
  </cellXfs>
  <cellStyles count="1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igLine 2 2" xfId="112" xr:uid="{65F549AB-A020-469B-9246-B70CC7717F2B}"/>
    <cellStyle name="Blank" xfId="28" xr:uid="{00000000-0005-0000-0000-00001B000000}"/>
    <cellStyle name="Blank 2" xfId="29" xr:uid="{00000000-0005-0000-0000-00001C000000}"/>
    <cellStyle name="Blank 2 2" xfId="113" xr:uid="{78CAB8B6-2C64-453D-B158-7F6A1D0EF938}"/>
    <cellStyle name="Blank 3" xfId="30" xr:uid="{00000000-0005-0000-0000-00001D000000}"/>
    <cellStyle name="Blank 3 2" xfId="114" xr:uid="{6FA21BF9-F96B-44AF-ACE9-62E475FCEB4D}"/>
    <cellStyle name="BLine" xfId="31" xr:uid="{00000000-0005-0000-0000-00001E000000}"/>
    <cellStyle name="BLine 2" xfId="32" xr:uid="{00000000-0005-0000-0000-00001F000000}"/>
    <cellStyle name="BLine 2 2" xfId="115" xr:uid="{A07D65FA-3D84-4BDF-A326-36DD8C5363B8}"/>
    <cellStyle name="C2" xfId="33" xr:uid="{00000000-0005-0000-0000-000020000000}"/>
    <cellStyle name="C2 2" xfId="34" xr:uid="{00000000-0005-0000-0000-000021000000}"/>
    <cellStyle name="C2 2 2" xfId="116" xr:uid="{D53958B8-B6E7-45C9-A11D-6C1F31726B26}"/>
    <cellStyle name="C2 3" xfId="35" xr:uid="{00000000-0005-0000-0000-000022000000}"/>
    <cellStyle name="C2 3 2" xfId="117" xr:uid="{1D12AF9B-7A6C-4A9F-A352-A90436E9DA3C}"/>
    <cellStyle name="C2Sctn" xfId="36" xr:uid="{00000000-0005-0000-0000-000023000000}"/>
    <cellStyle name="C2Sctn 2" xfId="37" xr:uid="{00000000-0005-0000-0000-000024000000}"/>
    <cellStyle name="C2Sctn 2 2" xfId="118" xr:uid="{5A2E8399-6A2B-46B2-9322-FBC74E87BB84}"/>
    <cellStyle name="C3" xfId="38" xr:uid="{00000000-0005-0000-0000-000025000000}"/>
    <cellStyle name="C3 2" xfId="39" xr:uid="{00000000-0005-0000-0000-000026000000}"/>
    <cellStyle name="C3 2 2" xfId="119" xr:uid="{277AD8BF-DDD7-479B-B342-87BEF19CCA1E}"/>
    <cellStyle name="C3 3" xfId="40" xr:uid="{00000000-0005-0000-0000-000027000000}"/>
    <cellStyle name="C3 3 2" xfId="120" xr:uid="{88812FE0-29EE-451B-B7B5-AB8C2A30430E}"/>
    <cellStyle name="C3Rem" xfId="41" xr:uid="{00000000-0005-0000-0000-000028000000}"/>
    <cellStyle name="C3Rem 2" xfId="42" xr:uid="{00000000-0005-0000-0000-000029000000}"/>
    <cellStyle name="C3Rem 2 2" xfId="121" xr:uid="{20B8D51F-DA7E-441E-A33B-515E96E9B237}"/>
    <cellStyle name="C3Rem 3" xfId="43" xr:uid="{00000000-0005-0000-0000-00002A000000}"/>
    <cellStyle name="C3Rem 3 2" xfId="122" xr:uid="{44145C34-D2D2-4367-8930-958E3701BF74}"/>
    <cellStyle name="C3Sctn" xfId="44" xr:uid="{00000000-0005-0000-0000-00002B000000}"/>
    <cellStyle name="C3Sctn 2" xfId="45" xr:uid="{00000000-0005-0000-0000-00002C000000}"/>
    <cellStyle name="C3Sctn 2 2" xfId="123" xr:uid="{8AAF3586-8879-45F7-8277-7F5AC1CB7CE4}"/>
    <cellStyle name="C4" xfId="46" xr:uid="{00000000-0005-0000-0000-00002D000000}"/>
    <cellStyle name="C4 2" xfId="47" xr:uid="{00000000-0005-0000-0000-00002E000000}"/>
    <cellStyle name="C4 2 2" xfId="124" xr:uid="{8B1E0D60-46DE-468D-AA7E-1061CCA9730C}"/>
    <cellStyle name="C4 3" xfId="48" xr:uid="{00000000-0005-0000-0000-00002F000000}"/>
    <cellStyle name="C4 3 2" xfId="125" xr:uid="{A4C9D141-DD45-4AC0-B0DD-223D7267B9E1}"/>
    <cellStyle name="C5" xfId="49" xr:uid="{00000000-0005-0000-0000-000030000000}"/>
    <cellStyle name="C5 2" xfId="50" xr:uid="{00000000-0005-0000-0000-000031000000}"/>
    <cellStyle name="C5 2 2" xfId="126" xr:uid="{2694CD5D-E612-44B7-8658-C524D5189072}"/>
    <cellStyle name="C5 3" xfId="51" xr:uid="{00000000-0005-0000-0000-000032000000}"/>
    <cellStyle name="C5 3 2" xfId="127" xr:uid="{968EEC7D-2075-43AD-892D-6DA335C5C07C}"/>
    <cellStyle name="C6" xfId="52" xr:uid="{00000000-0005-0000-0000-000033000000}"/>
    <cellStyle name="C6 2" xfId="53" xr:uid="{00000000-0005-0000-0000-000034000000}"/>
    <cellStyle name="C6 2 2" xfId="128" xr:uid="{9B1BE717-7EBE-4E5F-8477-F6A0950709D5}"/>
    <cellStyle name="C6 3" xfId="54" xr:uid="{00000000-0005-0000-0000-000035000000}"/>
    <cellStyle name="C6 3 2" xfId="129" xr:uid="{2BF4D7C0-E594-4D0E-8960-86A93D8E36B0}"/>
    <cellStyle name="C7" xfId="55" xr:uid="{00000000-0005-0000-0000-000036000000}"/>
    <cellStyle name="C7 2" xfId="56" xr:uid="{00000000-0005-0000-0000-000037000000}"/>
    <cellStyle name="C7 2 2" xfId="130" xr:uid="{C3D09B75-3CC0-4083-A75B-A2289D413AE1}"/>
    <cellStyle name="C7 3" xfId="57" xr:uid="{00000000-0005-0000-0000-000038000000}"/>
    <cellStyle name="C7 3 2" xfId="131" xr:uid="{A0077A0E-2651-46BB-AF8B-97E5E2D8FAC0}"/>
    <cellStyle name="C7Create" xfId="58" xr:uid="{00000000-0005-0000-0000-000039000000}"/>
    <cellStyle name="C7Create 2" xfId="59" xr:uid="{00000000-0005-0000-0000-00003A000000}"/>
    <cellStyle name="C7Create 2 2" xfId="132" xr:uid="{23FC4ED3-DEB7-4B3B-AC74-7AC9EF3EB0B4}"/>
    <cellStyle name="C7Create 3" xfId="60" xr:uid="{00000000-0005-0000-0000-00003B000000}"/>
    <cellStyle name="C7Create 3 2" xfId="133" xr:uid="{54D6FD94-2BF7-4DB4-8E8C-C8BADDB729FB}"/>
    <cellStyle name="C8" xfId="61" xr:uid="{00000000-0005-0000-0000-00003C000000}"/>
    <cellStyle name="C8 2" xfId="62" xr:uid="{00000000-0005-0000-0000-00003D000000}"/>
    <cellStyle name="C8 2 2" xfId="134" xr:uid="{BEE3B510-F955-4F96-B111-BB4C7E338492}"/>
    <cellStyle name="C8 3" xfId="63" xr:uid="{00000000-0005-0000-0000-00003E000000}"/>
    <cellStyle name="C8 3 2" xfId="135" xr:uid="{569C81FB-B567-4266-8E71-BB24BF7DCCEB}"/>
    <cellStyle name="C8Sctn" xfId="64" xr:uid="{00000000-0005-0000-0000-00003F000000}"/>
    <cellStyle name="C8Sctn 2" xfId="65" xr:uid="{00000000-0005-0000-0000-000040000000}"/>
    <cellStyle name="C8Sctn 2 2" xfId="136" xr:uid="{C3312E8B-4A56-45B0-AD41-29189032E7CB}"/>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2 2" xfId="137" xr:uid="{B72E0E3B-F174-4B78-877A-2ED977CFB566}"/>
    <cellStyle name="Continued 3" xfId="70" xr:uid="{00000000-0005-0000-0000-000045000000}"/>
    <cellStyle name="Continued 3 2" xfId="138" xr:uid="{BCA88889-22BC-452C-BD00-54A2C01A362E}"/>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5 2" xfId="139" xr:uid="{D41B6C55-E024-4775-A67D-B0B1F8117D07}"/>
    <cellStyle name="Normal 6" xfId="111" xr:uid="{A40327B9-B940-485A-A64B-731553477BDF}"/>
    <cellStyle name="Normal 7" xfId="109" xr:uid="{7161145F-5F73-4DFF-8755-4345FC71B33B}"/>
    <cellStyle name="Normal 8" xfId="110" xr:uid="{685E768E-B920-4656-A3F2-B0597E6F3AA7}"/>
    <cellStyle name="Note 2" xfId="84" xr:uid="{00000000-0005-0000-0000-000054000000}"/>
    <cellStyle name="Null" xfId="85" xr:uid="{00000000-0005-0000-0000-000055000000}"/>
    <cellStyle name="Null 2" xfId="86" xr:uid="{00000000-0005-0000-0000-000056000000}"/>
    <cellStyle name="Null 2 2" xfId="140" xr:uid="{86DF7A57-4FD1-4C38-806B-19DE3384C188}"/>
    <cellStyle name="Output 2" xfId="87" xr:uid="{00000000-0005-0000-0000-000057000000}"/>
    <cellStyle name="Regular" xfId="88" xr:uid="{00000000-0005-0000-0000-000058000000}"/>
    <cellStyle name="Regular 2" xfId="89" xr:uid="{00000000-0005-0000-0000-000059000000}"/>
    <cellStyle name="Regular 2 2" xfId="141" xr:uid="{EECC1483-5816-4C0E-811E-FC455EF17243}"/>
    <cellStyle name="Title 2" xfId="90" xr:uid="{00000000-0005-0000-0000-00005A000000}"/>
    <cellStyle name="TitleA" xfId="91" xr:uid="{00000000-0005-0000-0000-00005B000000}"/>
    <cellStyle name="TitleA 2" xfId="92" xr:uid="{00000000-0005-0000-0000-00005C000000}"/>
    <cellStyle name="TitleA 2 2" xfId="142" xr:uid="{29A37849-6B2F-4DC6-844A-1FB913630A1F}"/>
    <cellStyle name="TitleC" xfId="93" xr:uid="{00000000-0005-0000-0000-00005D000000}"/>
    <cellStyle name="TitleC 2" xfId="94" xr:uid="{00000000-0005-0000-0000-00005E000000}"/>
    <cellStyle name="TitleC 2 2" xfId="143" xr:uid="{8B079EC2-1594-4A8F-9210-D74052CB81E8}"/>
    <cellStyle name="TitleE8" xfId="95" xr:uid="{00000000-0005-0000-0000-00005F000000}"/>
    <cellStyle name="TitleE8 2" xfId="96" xr:uid="{00000000-0005-0000-0000-000060000000}"/>
    <cellStyle name="TitleE8 2 2" xfId="144" xr:uid="{F08E0454-EE53-482D-AAB9-138BE5555374}"/>
    <cellStyle name="TitleE8x" xfId="97" xr:uid="{00000000-0005-0000-0000-000061000000}"/>
    <cellStyle name="TitleE8x 2" xfId="98" xr:uid="{00000000-0005-0000-0000-000062000000}"/>
    <cellStyle name="TitleE8x 2 2" xfId="145" xr:uid="{0E3C31CC-B869-4EC9-837A-FF9530374632}"/>
    <cellStyle name="TitleF" xfId="99" xr:uid="{00000000-0005-0000-0000-000063000000}"/>
    <cellStyle name="TitleF 2" xfId="100" xr:uid="{00000000-0005-0000-0000-000064000000}"/>
    <cellStyle name="TitleF 2 2" xfId="146" xr:uid="{F4C3031A-36E2-4306-8A1B-B1C41812359E}"/>
    <cellStyle name="TitleT" xfId="101" xr:uid="{00000000-0005-0000-0000-000065000000}"/>
    <cellStyle name="TitleT 2" xfId="102" xr:uid="{00000000-0005-0000-0000-000066000000}"/>
    <cellStyle name="TitleT 2 2" xfId="147" xr:uid="{E1A2B0B3-88D3-4062-9DF3-8EF6ACC39A23}"/>
    <cellStyle name="TitleYC89" xfId="103" xr:uid="{00000000-0005-0000-0000-000067000000}"/>
    <cellStyle name="TitleYC89 2" xfId="104" xr:uid="{00000000-0005-0000-0000-000068000000}"/>
    <cellStyle name="TitleYC89 2 2" xfId="148" xr:uid="{AC2861D6-01F7-4A10-A70B-8B30D29190E6}"/>
    <cellStyle name="TitleZ" xfId="105" xr:uid="{00000000-0005-0000-0000-000069000000}"/>
    <cellStyle name="TitleZ 2" xfId="106" xr:uid="{00000000-0005-0000-0000-00006A000000}"/>
    <cellStyle name="TitleZ 2 2" xfId="149" xr:uid="{16725CE2-C079-4433-9722-9F46D8FD9C84}"/>
    <cellStyle name="Total 2" xfId="107" xr:uid="{00000000-0005-0000-0000-00006B000000}"/>
    <cellStyle name="Warning Text 2" xfId="108" xr:uid="{00000000-0005-0000-0000-00006C000000}"/>
  </cellStyles>
  <dxfs count="11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327"/>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9.77734375" style="15" hidden="1" customWidth="1"/>
    <col min="2" max="2" width="8.77734375" style="7" customWidth="1"/>
    <col min="3" max="3" width="36.77734375" customWidth="1"/>
    <col min="4" max="4" width="12.77734375" style="17" customWidth="1"/>
    <col min="5" max="5" width="6.77734375" customWidth="1"/>
    <col min="6" max="6" width="11.77734375" customWidth="1"/>
    <col min="7" max="7" width="11.77734375" style="15" customWidth="1"/>
    <col min="8" max="8" width="16.77734375" style="15" customWidth="1"/>
  </cols>
  <sheetData>
    <row r="1" spans="1:8" ht="15.75" x14ac:dyDescent="0.2">
      <c r="A1" s="24"/>
      <c r="B1" s="22" t="s">
        <v>0</v>
      </c>
      <c r="C1" s="23"/>
      <c r="D1" s="23"/>
      <c r="E1" s="23"/>
      <c r="F1" s="23"/>
      <c r="G1" s="24"/>
      <c r="H1" s="23"/>
    </row>
    <row r="2" spans="1:8" x14ac:dyDescent="0.2">
      <c r="A2" s="21"/>
      <c r="B2" s="8" t="s">
        <v>184</v>
      </c>
      <c r="C2" s="2"/>
      <c r="D2" s="2"/>
      <c r="E2" s="2"/>
      <c r="F2" s="2"/>
      <c r="G2" s="21"/>
      <c r="H2" s="2"/>
    </row>
    <row r="3" spans="1:8" x14ac:dyDescent="0.2">
      <c r="A3" s="11"/>
      <c r="B3" s="7" t="s">
        <v>1</v>
      </c>
      <c r="D3"/>
      <c r="G3" s="26"/>
      <c r="H3" s="25"/>
    </row>
    <row r="4" spans="1:8" x14ac:dyDescent="0.2">
      <c r="A4" s="43" t="s">
        <v>25</v>
      </c>
      <c r="B4" s="9" t="s">
        <v>3</v>
      </c>
      <c r="C4" s="4" t="s">
        <v>4</v>
      </c>
      <c r="D4" s="3" t="s">
        <v>5</v>
      </c>
      <c r="E4" s="5" t="s">
        <v>6</v>
      </c>
      <c r="F4" s="5" t="s">
        <v>7</v>
      </c>
      <c r="G4" s="12" t="s">
        <v>8</v>
      </c>
      <c r="H4" s="5" t="s">
        <v>9</v>
      </c>
    </row>
    <row r="5" spans="1:8" ht="15.75" thickBot="1" x14ac:dyDescent="0.25">
      <c r="A5" s="16"/>
      <c r="B5" s="33"/>
      <c r="C5" s="34"/>
      <c r="D5" s="35" t="s">
        <v>10</v>
      </c>
      <c r="E5" s="36"/>
      <c r="F5" s="37" t="s">
        <v>11</v>
      </c>
      <c r="G5" s="38"/>
      <c r="H5" s="39"/>
    </row>
    <row r="6" spans="1:8" s="31" customFormat="1" ht="33" customHeight="1" thickTop="1" x14ac:dyDescent="0.2">
      <c r="A6" s="29"/>
      <c r="B6" s="28" t="s">
        <v>12</v>
      </c>
      <c r="C6" s="136" t="s">
        <v>292</v>
      </c>
      <c r="D6" s="137"/>
      <c r="E6" s="137"/>
      <c r="F6" s="138"/>
      <c r="G6" s="149"/>
      <c r="H6" s="46" t="s">
        <v>2</v>
      </c>
    </row>
    <row r="7" spans="1:8" ht="33" customHeight="1" x14ac:dyDescent="0.2">
      <c r="A7" s="13"/>
      <c r="B7" s="157"/>
      <c r="C7" s="158" t="s">
        <v>19</v>
      </c>
      <c r="D7" s="71"/>
      <c r="E7" s="73" t="s">
        <v>2</v>
      </c>
      <c r="F7" s="73" t="s">
        <v>2</v>
      </c>
      <c r="G7" s="159" t="s">
        <v>2</v>
      </c>
      <c r="H7" s="74"/>
    </row>
    <row r="8" spans="1:8" s="50" customFormat="1" ht="30" customHeight="1" x14ac:dyDescent="0.2">
      <c r="A8" s="156" t="s">
        <v>65</v>
      </c>
      <c r="B8" s="160" t="s">
        <v>135</v>
      </c>
      <c r="C8" s="161" t="s">
        <v>66</v>
      </c>
      <c r="D8" s="162" t="s">
        <v>274</v>
      </c>
      <c r="E8" s="163" t="s">
        <v>27</v>
      </c>
      <c r="F8" s="164">
        <v>110</v>
      </c>
      <c r="G8" s="165"/>
      <c r="H8" s="166">
        <f>ROUND(G8*F8,2)</f>
        <v>0</v>
      </c>
    </row>
    <row r="9" spans="1:8" s="50" customFormat="1" ht="30" customHeight="1" x14ac:dyDescent="0.2">
      <c r="A9" s="93" t="s">
        <v>67</v>
      </c>
      <c r="B9" s="160" t="s">
        <v>28</v>
      </c>
      <c r="C9" s="161" t="s">
        <v>276</v>
      </c>
      <c r="D9" s="162" t="s">
        <v>297</v>
      </c>
      <c r="E9" s="163"/>
      <c r="F9" s="164"/>
      <c r="G9" s="203"/>
      <c r="H9" s="166"/>
    </row>
    <row r="10" spans="1:8" s="50" customFormat="1" ht="30" customHeight="1" x14ac:dyDescent="0.2">
      <c r="A10" s="93" t="s">
        <v>277</v>
      </c>
      <c r="B10" s="167" t="s">
        <v>30</v>
      </c>
      <c r="C10" s="161" t="s">
        <v>278</v>
      </c>
      <c r="D10" s="162" t="s">
        <v>2</v>
      </c>
      <c r="E10" s="163" t="s">
        <v>31</v>
      </c>
      <c r="F10" s="164">
        <v>130</v>
      </c>
      <c r="G10" s="165"/>
      <c r="H10" s="166">
        <f>ROUND(G10*F10,2)</f>
        <v>0</v>
      </c>
    </row>
    <row r="11" spans="1:8" s="50" customFormat="1" ht="33" customHeight="1" x14ac:dyDescent="0.2">
      <c r="A11" s="93" t="s">
        <v>32</v>
      </c>
      <c r="B11" s="160" t="s">
        <v>68</v>
      </c>
      <c r="C11" s="161" t="s">
        <v>33</v>
      </c>
      <c r="D11" s="162" t="s">
        <v>274</v>
      </c>
      <c r="E11" s="163"/>
      <c r="F11" s="164"/>
      <c r="G11" s="203"/>
      <c r="H11" s="166"/>
    </row>
    <row r="12" spans="1:8" s="50" customFormat="1" ht="33" customHeight="1" x14ac:dyDescent="0.2">
      <c r="A12" s="93" t="s">
        <v>279</v>
      </c>
      <c r="B12" s="167" t="s">
        <v>30</v>
      </c>
      <c r="C12" s="161" t="s">
        <v>280</v>
      </c>
      <c r="D12" s="162" t="s">
        <v>2</v>
      </c>
      <c r="E12" s="163" t="s">
        <v>27</v>
      </c>
      <c r="F12" s="164">
        <v>30</v>
      </c>
      <c r="G12" s="165"/>
      <c r="H12" s="166">
        <f>ROUND(G12*F12,2)</f>
        <v>0</v>
      </c>
    </row>
    <row r="13" spans="1:8" s="50" customFormat="1" ht="30" customHeight="1" x14ac:dyDescent="0.2">
      <c r="A13" s="49" t="s">
        <v>34</v>
      </c>
      <c r="B13" s="160" t="s">
        <v>69</v>
      </c>
      <c r="C13" s="161" t="s">
        <v>35</v>
      </c>
      <c r="D13" s="162" t="s">
        <v>274</v>
      </c>
      <c r="E13" s="163" t="s">
        <v>29</v>
      </c>
      <c r="F13" s="164">
        <v>180</v>
      </c>
      <c r="G13" s="165"/>
      <c r="H13" s="166">
        <f>ROUND(G13*F13,2)</f>
        <v>0</v>
      </c>
    </row>
    <row r="14" spans="1:8" s="50" customFormat="1" ht="30" customHeight="1" x14ac:dyDescent="0.2">
      <c r="A14" s="49" t="s">
        <v>295</v>
      </c>
      <c r="B14" s="160" t="s">
        <v>70</v>
      </c>
      <c r="C14" s="161" t="s">
        <v>296</v>
      </c>
      <c r="D14" s="162" t="s">
        <v>297</v>
      </c>
      <c r="E14" s="163" t="s">
        <v>27</v>
      </c>
      <c r="F14" s="164">
        <v>20</v>
      </c>
      <c r="G14" s="165"/>
      <c r="H14" s="166">
        <f>ROUND(G14*F14,2)</f>
        <v>0</v>
      </c>
    </row>
    <row r="15" spans="1:8" s="50" customFormat="1" ht="30" customHeight="1" x14ac:dyDescent="0.2">
      <c r="A15" s="93" t="s">
        <v>71</v>
      </c>
      <c r="B15" s="160" t="s">
        <v>72</v>
      </c>
      <c r="C15" s="161" t="s">
        <v>281</v>
      </c>
      <c r="D15" s="162" t="s">
        <v>282</v>
      </c>
      <c r="E15" s="163"/>
      <c r="F15" s="164"/>
      <c r="G15" s="203"/>
      <c r="H15" s="166"/>
    </row>
    <row r="16" spans="1:8" s="50" customFormat="1" ht="30" customHeight="1" x14ac:dyDescent="0.2">
      <c r="A16" s="93" t="s">
        <v>283</v>
      </c>
      <c r="B16" s="174" t="s">
        <v>30</v>
      </c>
      <c r="C16" s="161" t="s">
        <v>284</v>
      </c>
      <c r="D16" s="162" t="s">
        <v>2</v>
      </c>
      <c r="E16" s="163" t="s">
        <v>29</v>
      </c>
      <c r="F16" s="164">
        <v>150</v>
      </c>
      <c r="G16" s="165"/>
      <c r="H16" s="166">
        <f>ROUND(G16*F16,2)</f>
        <v>0</v>
      </c>
    </row>
    <row r="17" spans="1:8" s="50" customFormat="1" ht="30" customHeight="1" x14ac:dyDescent="0.2">
      <c r="A17" s="93" t="s">
        <v>285</v>
      </c>
      <c r="B17" s="160" t="s">
        <v>73</v>
      </c>
      <c r="C17" s="161" t="s">
        <v>74</v>
      </c>
      <c r="D17" s="162" t="s">
        <v>288</v>
      </c>
      <c r="E17" s="163"/>
      <c r="F17" s="164"/>
      <c r="G17" s="203"/>
      <c r="H17" s="166"/>
    </row>
    <row r="18" spans="1:8" s="50" customFormat="1" ht="30" customHeight="1" x14ac:dyDescent="0.2">
      <c r="A18" s="93" t="s">
        <v>286</v>
      </c>
      <c r="B18" s="167" t="s">
        <v>30</v>
      </c>
      <c r="C18" s="161" t="s">
        <v>287</v>
      </c>
      <c r="D18" s="162" t="s">
        <v>2</v>
      </c>
      <c r="E18" s="163" t="s">
        <v>29</v>
      </c>
      <c r="F18" s="164">
        <v>150</v>
      </c>
      <c r="G18" s="165"/>
      <c r="H18" s="166">
        <f>ROUND(G18*F18,2)</f>
        <v>0</v>
      </c>
    </row>
    <row r="19" spans="1:8" ht="33" customHeight="1" x14ac:dyDescent="0.2">
      <c r="A19" s="13"/>
      <c r="B19" s="157"/>
      <c r="C19" s="70" t="s">
        <v>267</v>
      </c>
      <c r="D19" s="71"/>
      <c r="E19" s="169"/>
      <c r="F19" s="71"/>
      <c r="G19" s="159"/>
      <c r="H19" s="74"/>
    </row>
    <row r="20" spans="1:8" s="50" customFormat="1" ht="30" customHeight="1" x14ac:dyDescent="0.2">
      <c r="A20" s="168" t="s">
        <v>56</v>
      </c>
      <c r="B20" s="160" t="s">
        <v>75</v>
      </c>
      <c r="C20" s="161" t="s">
        <v>57</v>
      </c>
      <c r="D20" s="162" t="s">
        <v>274</v>
      </c>
      <c r="E20" s="163"/>
      <c r="F20" s="164"/>
      <c r="G20" s="170"/>
      <c r="H20" s="166"/>
    </row>
    <row r="21" spans="1:8" s="50" customFormat="1" ht="30" customHeight="1" x14ac:dyDescent="0.2">
      <c r="A21" s="168" t="s">
        <v>58</v>
      </c>
      <c r="B21" s="167" t="s">
        <v>30</v>
      </c>
      <c r="C21" s="161" t="s">
        <v>59</v>
      </c>
      <c r="D21" s="171" t="s">
        <v>2</v>
      </c>
      <c r="E21" s="163" t="s">
        <v>29</v>
      </c>
      <c r="F21" s="164">
        <v>130</v>
      </c>
      <c r="G21" s="165"/>
      <c r="H21" s="166">
        <f>ROUND(G21*F21,2)</f>
        <v>0</v>
      </c>
    </row>
    <row r="22" spans="1:8" s="50" customFormat="1" ht="30" customHeight="1" x14ac:dyDescent="0.2">
      <c r="A22" s="83" t="s">
        <v>316</v>
      </c>
      <c r="B22" s="172" t="s">
        <v>76</v>
      </c>
      <c r="C22" s="161" t="s">
        <v>317</v>
      </c>
      <c r="D22" s="171" t="s">
        <v>318</v>
      </c>
      <c r="E22" s="163"/>
      <c r="F22" s="164"/>
      <c r="G22" s="170"/>
      <c r="H22" s="173"/>
    </row>
    <row r="23" spans="1:8" s="50" customFormat="1" ht="33" customHeight="1" x14ac:dyDescent="0.2">
      <c r="A23" s="83" t="s">
        <v>319</v>
      </c>
      <c r="B23" s="174" t="s">
        <v>30</v>
      </c>
      <c r="C23" s="161" t="s">
        <v>326</v>
      </c>
      <c r="D23" s="171" t="s">
        <v>320</v>
      </c>
      <c r="E23" s="163" t="s">
        <v>29</v>
      </c>
      <c r="F23" s="164">
        <v>75</v>
      </c>
      <c r="G23" s="165"/>
      <c r="H23" s="173">
        <f>ROUND(G23*F23,2)</f>
        <v>0</v>
      </c>
    </row>
    <row r="24" spans="1:8" s="50" customFormat="1" ht="30" customHeight="1" x14ac:dyDescent="0.2">
      <c r="A24" s="168" t="s">
        <v>187</v>
      </c>
      <c r="B24" s="160" t="s">
        <v>77</v>
      </c>
      <c r="C24" s="161" t="s">
        <v>188</v>
      </c>
      <c r="D24" s="171" t="s">
        <v>318</v>
      </c>
      <c r="E24" s="163"/>
      <c r="F24" s="164"/>
      <c r="G24" s="170"/>
      <c r="H24" s="175"/>
    </row>
    <row r="25" spans="1:8" s="50" customFormat="1" ht="30" customHeight="1" x14ac:dyDescent="0.2">
      <c r="A25" s="168" t="s">
        <v>374</v>
      </c>
      <c r="B25" s="167" t="s">
        <v>30</v>
      </c>
      <c r="C25" s="161" t="s">
        <v>386</v>
      </c>
      <c r="D25" s="171" t="s">
        <v>156</v>
      </c>
      <c r="E25" s="163" t="s">
        <v>29</v>
      </c>
      <c r="F25" s="164">
        <v>25</v>
      </c>
      <c r="G25" s="165"/>
      <c r="H25" s="166">
        <f>ROUND(G25*F25,2)</f>
        <v>0</v>
      </c>
    </row>
    <row r="26" spans="1:8" s="50" customFormat="1" ht="30" customHeight="1" x14ac:dyDescent="0.2">
      <c r="A26" s="168" t="s">
        <v>375</v>
      </c>
      <c r="B26" s="167" t="s">
        <v>37</v>
      </c>
      <c r="C26" s="161" t="s">
        <v>387</v>
      </c>
      <c r="D26" s="171" t="s">
        <v>157</v>
      </c>
      <c r="E26" s="163" t="s">
        <v>29</v>
      </c>
      <c r="F26" s="164">
        <v>20</v>
      </c>
      <c r="G26" s="165"/>
      <c r="H26" s="166">
        <f>ROUND(G26*F26,2)</f>
        <v>0</v>
      </c>
    </row>
    <row r="27" spans="1:8" s="50" customFormat="1" ht="30" customHeight="1" x14ac:dyDescent="0.2">
      <c r="A27" s="168" t="s">
        <v>316</v>
      </c>
      <c r="B27" s="160" t="s">
        <v>78</v>
      </c>
      <c r="C27" s="161" t="s">
        <v>317</v>
      </c>
      <c r="D27" s="171" t="s">
        <v>318</v>
      </c>
      <c r="E27" s="164"/>
      <c r="F27" s="176"/>
      <c r="G27" s="177"/>
      <c r="H27" s="175"/>
    </row>
    <row r="28" spans="1:8" s="50" customFormat="1" ht="30" customHeight="1" x14ac:dyDescent="0.2">
      <c r="A28" s="168" t="s">
        <v>376</v>
      </c>
      <c r="B28" s="167" t="s">
        <v>30</v>
      </c>
      <c r="C28" s="161" t="s">
        <v>389</v>
      </c>
      <c r="D28" s="171" t="s">
        <v>190</v>
      </c>
      <c r="E28" s="163" t="s">
        <v>29</v>
      </c>
      <c r="F28" s="164">
        <v>100</v>
      </c>
      <c r="G28" s="165"/>
      <c r="H28" s="166">
        <f>ROUND(G28*F28,2)</f>
        <v>0</v>
      </c>
    </row>
    <row r="29" spans="1:8" s="50" customFormat="1" ht="30" customHeight="1" x14ac:dyDescent="0.2">
      <c r="A29" s="168"/>
      <c r="B29" s="167" t="s">
        <v>37</v>
      </c>
      <c r="C29" s="161" t="s">
        <v>344</v>
      </c>
      <c r="D29" s="171" t="s">
        <v>190</v>
      </c>
      <c r="E29" s="163" t="s">
        <v>345</v>
      </c>
      <c r="F29" s="164">
        <v>1</v>
      </c>
      <c r="G29" s="165"/>
      <c r="H29" s="166">
        <f>ROUND(G29*F29,2)</f>
        <v>0</v>
      </c>
    </row>
    <row r="30" spans="1:8" s="50" customFormat="1" ht="30" customHeight="1" x14ac:dyDescent="0.2">
      <c r="A30" s="168" t="s">
        <v>187</v>
      </c>
      <c r="B30" s="186" t="s">
        <v>84</v>
      </c>
      <c r="C30" s="187" t="s">
        <v>188</v>
      </c>
      <c r="D30" s="162" t="s">
        <v>318</v>
      </c>
      <c r="E30" s="188"/>
      <c r="F30" s="176"/>
      <c r="G30" s="189"/>
      <c r="H30" s="190"/>
    </row>
    <row r="31" spans="1:8" s="50" customFormat="1" ht="30" customHeight="1" x14ac:dyDescent="0.2">
      <c r="A31" s="168" t="s">
        <v>189</v>
      </c>
      <c r="B31" s="179" t="s">
        <v>30</v>
      </c>
      <c r="C31" s="180" t="s">
        <v>305</v>
      </c>
      <c r="D31" s="181" t="s">
        <v>190</v>
      </c>
      <c r="E31" s="182"/>
      <c r="F31" s="183"/>
      <c r="G31" s="184"/>
      <c r="H31" s="185"/>
    </row>
    <row r="32" spans="1:8" s="50" customFormat="1" ht="30" customHeight="1" x14ac:dyDescent="0.2">
      <c r="A32" s="168" t="s">
        <v>193</v>
      </c>
      <c r="B32" s="191" t="s">
        <v>81</v>
      </c>
      <c r="C32" s="187" t="s">
        <v>194</v>
      </c>
      <c r="D32" s="162"/>
      <c r="E32" s="192" t="s">
        <v>29</v>
      </c>
      <c r="F32" s="188">
        <v>15</v>
      </c>
      <c r="G32" s="165"/>
      <c r="H32" s="193">
        <f>ROUND(G32*F32,2)</f>
        <v>0</v>
      </c>
    </row>
    <row r="33" spans="1:8" s="50" customFormat="1" ht="30" customHeight="1" x14ac:dyDescent="0.2">
      <c r="A33" s="83" t="s">
        <v>218</v>
      </c>
      <c r="B33" s="88" t="s">
        <v>82</v>
      </c>
      <c r="C33" s="89" t="s">
        <v>219</v>
      </c>
      <c r="D33" s="78" t="s">
        <v>2</v>
      </c>
      <c r="E33" s="90" t="s">
        <v>29</v>
      </c>
      <c r="F33" s="91">
        <v>80</v>
      </c>
      <c r="G33" s="81"/>
      <c r="H33" s="87">
        <f>ROUND(G33*F33,2)</f>
        <v>0</v>
      </c>
    </row>
    <row r="34" spans="1:8" s="50" customFormat="1" ht="30" customHeight="1" x14ac:dyDescent="0.2">
      <c r="A34" s="168" t="s">
        <v>198</v>
      </c>
      <c r="B34" s="186" t="s">
        <v>89</v>
      </c>
      <c r="C34" s="187" t="s">
        <v>199</v>
      </c>
      <c r="D34" s="162" t="s">
        <v>197</v>
      </c>
      <c r="E34" s="192"/>
      <c r="F34" s="188"/>
      <c r="G34" s="170"/>
      <c r="H34" s="193"/>
    </row>
    <row r="35" spans="1:8" s="50" customFormat="1" ht="33" customHeight="1" x14ac:dyDescent="0.2">
      <c r="A35" s="168" t="s">
        <v>200</v>
      </c>
      <c r="B35" s="194" t="s">
        <v>30</v>
      </c>
      <c r="C35" s="187" t="s">
        <v>383</v>
      </c>
      <c r="D35" s="162" t="s">
        <v>97</v>
      </c>
      <c r="E35" s="192" t="s">
        <v>44</v>
      </c>
      <c r="F35" s="188">
        <v>40</v>
      </c>
      <c r="G35" s="165"/>
      <c r="H35" s="193">
        <f>ROUND(G35*F35,2)</f>
        <v>0</v>
      </c>
    </row>
    <row r="36" spans="1:8" s="50" customFormat="1" ht="33" customHeight="1" x14ac:dyDescent="0.2">
      <c r="A36" s="168" t="s">
        <v>200</v>
      </c>
      <c r="B36" s="194" t="s">
        <v>37</v>
      </c>
      <c r="C36" s="187" t="s">
        <v>384</v>
      </c>
      <c r="D36" s="162" t="s">
        <v>97</v>
      </c>
      <c r="E36" s="192" t="s">
        <v>44</v>
      </c>
      <c r="F36" s="188">
        <v>30</v>
      </c>
      <c r="G36" s="165"/>
      <c r="H36" s="193">
        <f>ROUND(G36*F36,2)</f>
        <v>0</v>
      </c>
    </row>
    <row r="37" spans="1:8" s="50" customFormat="1" ht="33" customHeight="1" x14ac:dyDescent="0.2">
      <c r="A37" s="168" t="s">
        <v>201</v>
      </c>
      <c r="B37" s="167" t="s">
        <v>45</v>
      </c>
      <c r="C37" s="161" t="s">
        <v>385</v>
      </c>
      <c r="D37" s="171" t="s">
        <v>86</v>
      </c>
      <c r="E37" s="163" t="s">
        <v>44</v>
      </c>
      <c r="F37" s="164">
        <v>12</v>
      </c>
      <c r="G37" s="165"/>
      <c r="H37" s="166">
        <f>ROUND(G37*F37,2)</f>
        <v>0</v>
      </c>
    </row>
    <row r="38" spans="1:8" s="94" customFormat="1" ht="33" customHeight="1" x14ac:dyDescent="0.2">
      <c r="A38" s="168" t="s">
        <v>314</v>
      </c>
      <c r="B38" s="194" t="s">
        <v>52</v>
      </c>
      <c r="C38" s="187" t="s">
        <v>290</v>
      </c>
      <c r="D38" s="162" t="s">
        <v>315</v>
      </c>
      <c r="E38" s="192" t="s">
        <v>44</v>
      </c>
      <c r="F38" s="188">
        <v>40</v>
      </c>
      <c r="G38" s="165"/>
      <c r="H38" s="193">
        <f>ROUND(G38*F38,2)</f>
        <v>0</v>
      </c>
    </row>
    <row r="39" spans="1:8" s="50" customFormat="1" ht="30" customHeight="1" x14ac:dyDescent="0.2">
      <c r="A39" s="168" t="s">
        <v>83</v>
      </c>
      <c r="B39" s="186" t="s">
        <v>93</v>
      </c>
      <c r="C39" s="187" t="s">
        <v>46</v>
      </c>
      <c r="D39" s="162" t="s">
        <v>146</v>
      </c>
      <c r="E39" s="192"/>
      <c r="F39" s="188"/>
      <c r="G39" s="170"/>
      <c r="H39" s="190"/>
    </row>
    <row r="40" spans="1:8" s="50" customFormat="1" ht="33" customHeight="1" x14ac:dyDescent="0.2">
      <c r="A40" s="168" t="s">
        <v>254</v>
      </c>
      <c r="B40" s="179" t="s">
        <v>30</v>
      </c>
      <c r="C40" s="180" t="s">
        <v>383</v>
      </c>
      <c r="D40" s="181" t="s">
        <v>255</v>
      </c>
      <c r="E40" s="195"/>
      <c r="F40" s="182"/>
      <c r="G40" s="196"/>
      <c r="H40" s="197"/>
    </row>
    <row r="41" spans="1:8" s="50" customFormat="1" ht="30" customHeight="1" x14ac:dyDescent="0.2">
      <c r="A41" s="83" t="s">
        <v>468</v>
      </c>
      <c r="B41" s="198" t="s">
        <v>81</v>
      </c>
      <c r="C41" s="187" t="s">
        <v>301</v>
      </c>
      <c r="D41" s="162"/>
      <c r="E41" s="192" t="s">
        <v>44</v>
      </c>
      <c r="F41" s="188">
        <v>15</v>
      </c>
      <c r="G41" s="165"/>
      <c r="H41" s="199">
        <f>ROUND(G41*F41,2)</f>
        <v>0</v>
      </c>
    </row>
    <row r="42" spans="1:8" s="50" customFormat="1" ht="30" customHeight="1" x14ac:dyDescent="0.2">
      <c r="A42" s="83" t="s">
        <v>469</v>
      </c>
      <c r="B42" s="198" t="s">
        <v>82</v>
      </c>
      <c r="C42" s="187" t="s">
        <v>303</v>
      </c>
      <c r="D42" s="162" t="s">
        <v>2</v>
      </c>
      <c r="E42" s="192" t="s">
        <v>44</v>
      </c>
      <c r="F42" s="188">
        <v>40</v>
      </c>
      <c r="G42" s="165"/>
      <c r="H42" s="199">
        <f>ROUND(G42*F42,2)</f>
        <v>0</v>
      </c>
    </row>
    <row r="43" spans="1:8" s="50" customFormat="1" ht="33" customHeight="1" x14ac:dyDescent="0.2">
      <c r="A43" s="83" t="s">
        <v>85</v>
      </c>
      <c r="B43" s="201" t="s">
        <v>37</v>
      </c>
      <c r="C43" s="187" t="s">
        <v>385</v>
      </c>
      <c r="D43" s="162" t="s">
        <v>86</v>
      </c>
      <c r="E43" s="192"/>
      <c r="F43" s="202"/>
      <c r="G43" s="203"/>
      <c r="H43" s="199">
        <f>ROUND(G43*F43,2)</f>
        <v>0</v>
      </c>
    </row>
    <row r="44" spans="1:8" s="50" customFormat="1" ht="30" customHeight="1" x14ac:dyDescent="0.2">
      <c r="A44" s="168" t="s">
        <v>470</v>
      </c>
      <c r="B44" s="191" t="s">
        <v>81</v>
      </c>
      <c r="C44" s="187" t="s">
        <v>301</v>
      </c>
      <c r="D44" s="162"/>
      <c r="E44" s="192" t="s">
        <v>44</v>
      </c>
      <c r="F44" s="188">
        <v>25</v>
      </c>
      <c r="G44" s="165"/>
      <c r="H44" s="193">
        <f>ROUND(G44*F44,2)</f>
        <v>0</v>
      </c>
    </row>
    <row r="45" spans="1:8" s="50" customFormat="1" ht="33" customHeight="1" x14ac:dyDescent="0.2">
      <c r="A45" s="168" t="s">
        <v>347</v>
      </c>
      <c r="B45" s="160" t="s">
        <v>95</v>
      </c>
      <c r="C45" s="161" t="s">
        <v>346</v>
      </c>
      <c r="D45" s="171" t="s">
        <v>459</v>
      </c>
      <c r="E45" s="163" t="s">
        <v>44</v>
      </c>
      <c r="F45" s="164">
        <f>3.75*4</f>
        <v>15</v>
      </c>
      <c r="G45" s="165"/>
      <c r="H45" s="166">
        <f>ROUND(G45*F45,2)</f>
        <v>0</v>
      </c>
    </row>
    <row r="46" spans="1:8" s="50" customFormat="1" ht="30" customHeight="1" x14ac:dyDescent="0.2">
      <c r="A46" s="168" t="s">
        <v>148</v>
      </c>
      <c r="B46" s="160" t="s">
        <v>96</v>
      </c>
      <c r="C46" s="161" t="s">
        <v>149</v>
      </c>
      <c r="D46" s="171" t="s">
        <v>464</v>
      </c>
      <c r="E46" s="163"/>
      <c r="F46" s="164"/>
      <c r="G46" s="203"/>
      <c r="H46" s="175"/>
    </row>
    <row r="47" spans="1:8" s="50" customFormat="1" ht="30" customHeight="1" x14ac:dyDescent="0.2">
      <c r="A47" s="168" t="s">
        <v>205</v>
      </c>
      <c r="B47" s="167" t="s">
        <v>30</v>
      </c>
      <c r="C47" s="161" t="s">
        <v>206</v>
      </c>
      <c r="D47" s="171"/>
      <c r="E47" s="163"/>
      <c r="F47" s="164"/>
      <c r="G47" s="203"/>
      <c r="H47" s="166"/>
    </row>
    <row r="48" spans="1:8" s="50" customFormat="1" ht="30" customHeight="1" x14ac:dyDescent="0.2">
      <c r="A48" s="168" t="s">
        <v>377</v>
      </c>
      <c r="B48" s="204" t="s">
        <v>81</v>
      </c>
      <c r="C48" s="205" t="s">
        <v>465</v>
      </c>
      <c r="D48" s="206"/>
      <c r="E48" s="207" t="s">
        <v>31</v>
      </c>
      <c r="F48" s="208">
        <v>200</v>
      </c>
      <c r="G48" s="209"/>
      <c r="H48" s="210">
        <f>ROUND(G48*F48,2)</f>
        <v>0</v>
      </c>
    </row>
    <row r="49" spans="1:8" s="50" customFormat="1" ht="30" customHeight="1" x14ac:dyDescent="0.2">
      <c r="A49" s="168" t="s">
        <v>150</v>
      </c>
      <c r="B49" s="167" t="s">
        <v>37</v>
      </c>
      <c r="C49" s="161" t="s">
        <v>60</v>
      </c>
      <c r="D49" s="171"/>
      <c r="E49" s="163"/>
      <c r="F49" s="164"/>
      <c r="G49" s="203"/>
      <c r="H49" s="175"/>
    </row>
    <row r="50" spans="1:8" s="50" customFormat="1" ht="30" customHeight="1" x14ac:dyDescent="0.2">
      <c r="A50" s="168" t="s">
        <v>151</v>
      </c>
      <c r="B50" s="211" t="s">
        <v>81</v>
      </c>
      <c r="C50" s="161" t="s">
        <v>465</v>
      </c>
      <c r="D50" s="171"/>
      <c r="E50" s="163" t="s">
        <v>31</v>
      </c>
      <c r="F50" s="164">
        <v>40</v>
      </c>
      <c r="G50" s="165"/>
      <c r="H50" s="166">
        <f>ROUND(G50*F50,2)</f>
        <v>0</v>
      </c>
    </row>
    <row r="51" spans="1:8" s="50" customFormat="1" ht="30" customHeight="1" x14ac:dyDescent="0.2">
      <c r="A51" s="168" t="s">
        <v>88</v>
      </c>
      <c r="B51" s="160" t="s">
        <v>98</v>
      </c>
      <c r="C51" s="161" t="s">
        <v>90</v>
      </c>
      <c r="D51" s="171" t="s">
        <v>207</v>
      </c>
      <c r="E51" s="163"/>
      <c r="F51" s="164"/>
      <c r="G51" s="170"/>
      <c r="H51" s="175"/>
    </row>
    <row r="52" spans="1:8" s="50" customFormat="1" ht="30" customHeight="1" x14ac:dyDescent="0.2">
      <c r="A52" s="168" t="s">
        <v>91</v>
      </c>
      <c r="B52" s="167" t="s">
        <v>30</v>
      </c>
      <c r="C52" s="161" t="s">
        <v>208</v>
      </c>
      <c r="D52" s="171" t="s">
        <v>2</v>
      </c>
      <c r="E52" s="163" t="s">
        <v>29</v>
      </c>
      <c r="F52" s="164">
        <v>100</v>
      </c>
      <c r="G52" s="165"/>
      <c r="H52" s="166">
        <f>ROUND(G52*F52,2)</f>
        <v>0</v>
      </c>
    </row>
    <row r="53" spans="1:8" s="50" customFormat="1" ht="30" customHeight="1" x14ac:dyDescent="0.2">
      <c r="A53" s="83" t="s">
        <v>92</v>
      </c>
      <c r="B53" s="112" t="s">
        <v>99</v>
      </c>
      <c r="C53" s="113" t="s">
        <v>94</v>
      </c>
      <c r="D53" s="114" t="s">
        <v>152</v>
      </c>
      <c r="E53" s="115" t="s">
        <v>36</v>
      </c>
      <c r="F53" s="116">
        <v>9</v>
      </c>
      <c r="G53" s="117"/>
      <c r="H53" s="118">
        <f>ROUND(G53*F53,2)</f>
        <v>0</v>
      </c>
    </row>
    <row r="54" spans="1:8" ht="33" customHeight="1" x14ac:dyDescent="0.2">
      <c r="A54" s="13"/>
      <c r="B54" s="67"/>
      <c r="C54" s="65" t="s">
        <v>20</v>
      </c>
      <c r="D54" s="62"/>
      <c r="E54" s="63"/>
      <c r="F54" s="63"/>
      <c r="G54" s="150"/>
      <c r="H54" s="64"/>
    </row>
    <row r="55" spans="1:8" s="50" customFormat="1" ht="33" customHeight="1" x14ac:dyDescent="0.2">
      <c r="A55" s="49" t="s">
        <v>154</v>
      </c>
      <c r="B55" s="76" t="s">
        <v>100</v>
      </c>
      <c r="C55" s="77" t="s">
        <v>388</v>
      </c>
      <c r="D55" s="84" t="s">
        <v>2</v>
      </c>
      <c r="E55" s="79" t="s">
        <v>29</v>
      </c>
      <c r="F55" s="92">
        <v>130</v>
      </c>
      <c r="G55" s="81"/>
      <c r="H55" s="82">
        <f>ROUND(G55*F55,2)</f>
        <v>0</v>
      </c>
    </row>
    <row r="56" spans="1:8" ht="33" customHeight="1" x14ac:dyDescent="0.2">
      <c r="A56" s="13"/>
      <c r="B56" s="212"/>
      <c r="C56" s="70" t="s">
        <v>21</v>
      </c>
      <c r="D56" s="71"/>
      <c r="E56" s="72"/>
      <c r="F56" s="73"/>
      <c r="G56" s="159"/>
      <c r="H56" s="74"/>
    </row>
    <row r="57" spans="1:8" s="50" customFormat="1" ht="30" customHeight="1" x14ac:dyDescent="0.2">
      <c r="A57" s="156" t="s">
        <v>128</v>
      </c>
      <c r="B57" s="160" t="s">
        <v>103</v>
      </c>
      <c r="C57" s="161" t="s">
        <v>129</v>
      </c>
      <c r="D57" s="171" t="s">
        <v>101</v>
      </c>
      <c r="E57" s="163"/>
      <c r="F57" s="213"/>
      <c r="G57" s="170"/>
      <c r="H57" s="175"/>
    </row>
    <row r="58" spans="1:8" s="50" customFormat="1" ht="30" customHeight="1" x14ac:dyDescent="0.2">
      <c r="A58" s="156" t="s">
        <v>130</v>
      </c>
      <c r="B58" s="167" t="s">
        <v>30</v>
      </c>
      <c r="C58" s="161" t="s">
        <v>408</v>
      </c>
      <c r="D58" s="171"/>
      <c r="E58" s="163" t="s">
        <v>36</v>
      </c>
      <c r="F58" s="213">
        <v>1</v>
      </c>
      <c r="G58" s="165"/>
      <c r="H58" s="166">
        <f>ROUND(G58*F58,2)</f>
        <v>0</v>
      </c>
    </row>
    <row r="59" spans="1:8" s="50" customFormat="1" ht="30" customHeight="1" x14ac:dyDescent="0.2">
      <c r="A59" s="156" t="s">
        <v>131</v>
      </c>
      <c r="B59" s="160" t="s">
        <v>106</v>
      </c>
      <c r="C59" s="161" t="s">
        <v>132</v>
      </c>
      <c r="D59" s="171" t="s">
        <v>101</v>
      </c>
      <c r="E59" s="163" t="s">
        <v>44</v>
      </c>
      <c r="F59" s="213">
        <v>2</v>
      </c>
      <c r="G59" s="165"/>
      <c r="H59" s="166">
        <f>ROUND(G59*F59,2)</f>
        <v>0</v>
      </c>
    </row>
    <row r="60" spans="1:8" s="97" customFormat="1" ht="30" customHeight="1" x14ac:dyDescent="0.2">
      <c r="A60" s="156" t="s">
        <v>62</v>
      </c>
      <c r="B60" s="214" t="s">
        <v>108</v>
      </c>
      <c r="C60" s="215" t="s">
        <v>209</v>
      </c>
      <c r="D60" s="216" t="s">
        <v>211</v>
      </c>
      <c r="E60" s="207"/>
      <c r="F60" s="217"/>
      <c r="G60" s="218"/>
      <c r="H60" s="219"/>
    </row>
    <row r="61" spans="1:8" s="50" customFormat="1" ht="33" customHeight="1" x14ac:dyDescent="0.2">
      <c r="A61" s="156" t="s">
        <v>63</v>
      </c>
      <c r="B61" s="167" t="s">
        <v>30</v>
      </c>
      <c r="C61" s="220" t="s">
        <v>256</v>
      </c>
      <c r="D61" s="171"/>
      <c r="E61" s="163" t="s">
        <v>36</v>
      </c>
      <c r="F61" s="213">
        <v>1</v>
      </c>
      <c r="G61" s="165"/>
      <c r="H61" s="166">
        <f>ROUND(G61*F61,2)</f>
        <v>0</v>
      </c>
    </row>
    <row r="62" spans="1:8" s="50" customFormat="1" ht="33" customHeight="1" x14ac:dyDescent="0.2">
      <c r="A62" s="156" t="s">
        <v>64</v>
      </c>
      <c r="B62" s="167" t="s">
        <v>37</v>
      </c>
      <c r="C62" s="220" t="s">
        <v>257</v>
      </c>
      <c r="D62" s="171"/>
      <c r="E62" s="163" t="s">
        <v>36</v>
      </c>
      <c r="F62" s="213">
        <v>1</v>
      </c>
      <c r="G62" s="165"/>
      <c r="H62" s="166">
        <f>ROUND(G62*F62,2)</f>
        <v>0</v>
      </c>
    </row>
    <row r="63" spans="1:8" s="50" customFormat="1" ht="33" customHeight="1" x14ac:dyDescent="0.2">
      <c r="A63" s="156" t="s">
        <v>168</v>
      </c>
      <c r="B63" s="167" t="s">
        <v>45</v>
      </c>
      <c r="C63" s="220" t="s">
        <v>378</v>
      </c>
      <c r="D63" s="171"/>
      <c r="E63" s="163" t="s">
        <v>36</v>
      </c>
      <c r="F63" s="213">
        <v>1</v>
      </c>
      <c r="G63" s="165"/>
      <c r="H63" s="166">
        <f>ROUND(G63*F63,2)</f>
        <v>0</v>
      </c>
    </row>
    <row r="64" spans="1:8" s="97" customFormat="1" ht="30" customHeight="1" x14ac:dyDescent="0.2">
      <c r="A64" s="156" t="s">
        <v>379</v>
      </c>
      <c r="B64" s="160" t="s">
        <v>111</v>
      </c>
      <c r="C64" s="221" t="s">
        <v>380</v>
      </c>
      <c r="D64" s="171" t="s">
        <v>101</v>
      </c>
      <c r="E64" s="163"/>
      <c r="F64" s="213"/>
      <c r="G64" s="170"/>
      <c r="H64" s="175"/>
    </row>
    <row r="65" spans="1:8" s="97" customFormat="1" ht="30" customHeight="1" x14ac:dyDescent="0.2">
      <c r="A65" s="49" t="s">
        <v>381</v>
      </c>
      <c r="B65" s="86" t="s">
        <v>30</v>
      </c>
      <c r="C65" s="98" t="s">
        <v>382</v>
      </c>
      <c r="D65" s="84"/>
      <c r="E65" s="79" t="s">
        <v>36</v>
      </c>
      <c r="F65" s="92">
        <v>1</v>
      </c>
      <c r="G65" s="81"/>
      <c r="H65" s="82">
        <f>ROUND(G65*F65,2)</f>
        <v>0</v>
      </c>
    </row>
    <row r="66" spans="1:8" ht="33" customHeight="1" x14ac:dyDescent="0.2">
      <c r="A66" s="13"/>
      <c r="B66" s="222"/>
      <c r="C66" s="70" t="s">
        <v>22</v>
      </c>
      <c r="D66" s="71"/>
      <c r="E66" s="72"/>
      <c r="F66" s="73"/>
      <c r="G66" s="159"/>
      <c r="H66" s="74"/>
    </row>
    <row r="67" spans="1:8" s="50" customFormat="1" ht="33" customHeight="1" x14ac:dyDescent="0.2">
      <c r="A67" s="156" t="s">
        <v>49</v>
      </c>
      <c r="B67" s="160" t="s">
        <v>112</v>
      </c>
      <c r="C67" s="220" t="s">
        <v>210</v>
      </c>
      <c r="D67" s="223" t="s">
        <v>211</v>
      </c>
      <c r="E67" s="163" t="s">
        <v>36</v>
      </c>
      <c r="F67" s="213">
        <v>1</v>
      </c>
      <c r="G67" s="165"/>
      <c r="H67" s="166">
        <f>ROUND(G67*F67,2)</f>
        <v>0</v>
      </c>
    </row>
    <row r="68" spans="1:8" s="50" customFormat="1" ht="30" customHeight="1" x14ac:dyDescent="0.2">
      <c r="A68" s="156" t="s">
        <v>50</v>
      </c>
      <c r="B68" s="160" t="s">
        <v>113</v>
      </c>
      <c r="C68" s="220" t="s">
        <v>212</v>
      </c>
      <c r="D68" s="223" t="s">
        <v>211</v>
      </c>
      <c r="E68" s="163"/>
      <c r="F68" s="213"/>
      <c r="G68" s="170"/>
      <c r="H68" s="175"/>
    </row>
    <row r="69" spans="1:8" s="50" customFormat="1" ht="30" customHeight="1" x14ac:dyDescent="0.2">
      <c r="A69" s="156" t="s">
        <v>170</v>
      </c>
      <c r="B69" s="167" t="s">
        <v>30</v>
      </c>
      <c r="C69" s="161" t="s">
        <v>171</v>
      </c>
      <c r="D69" s="171"/>
      <c r="E69" s="163" t="s">
        <v>36</v>
      </c>
      <c r="F69" s="213">
        <v>1</v>
      </c>
      <c r="G69" s="165"/>
      <c r="H69" s="166">
        <f>ROUND(G69*F69,2)</f>
        <v>0</v>
      </c>
    </row>
    <row r="70" spans="1:8" s="50" customFormat="1" ht="30" customHeight="1" x14ac:dyDescent="0.2">
      <c r="A70" s="156" t="s">
        <v>51</v>
      </c>
      <c r="B70" s="167" t="s">
        <v>37</v>
      </c>
      <c r="C70" s="161" t="s">
        <v>117</v>
      </c>
      <c r="D70" s="171"/>
      <c r="E70" s="163" t="s">
        <v>36</v>
      </c>
      <c r="F70" s="213">
        <v>1</v>
      </c>
      <c r="G70" s="165"/>
      <c r="H70" s="166">
        <f>ROUND(G70*F70,2)</f>
        <v>0</v>
      </c>
    </row>
    <row r="71" spans="1:8" s="50" customFormat="1" ht="30" customHeight="1" x14ac:dyDescent="0.2">
      <c r="A71" s="49" t="s">
        <v>172</v>
      </c>
      <c r="B71" s="86" t="s">
        <v>45</v>
      </c>
      <c r="C71" s="77" t="s">
        <v>173</v>
      </c>
      <c r="D71" s="84"/>
      <c r="E71" s="79" t="s">
        <v>36</v>
      </c>
      <c r="F71" s="92">
        <v>1</v>
      </c>
      <c r="G71" s="81"/>
      <c r="H71" s="82">
        <f>ROUND(G71*F71,2)</f>
        <v>0</v>
      </c>
    </row>
    <row r="72" spans="1:8" ht="33" customHeight="1" x14ac:dyDescent="0.2">
      <c r="A72" s="13"/>
      <c r="B72" s="157"/>
      <c r="C72" s="70" t="s">
        <v>23</v>
      </c>
      <c r="D72" s="71"/>
      <c r="E72" s="169"/>
      <c r="F72" s="71"/>
      <c r="G72" s="159"/>
      <c r="H72" s="74"/>
    </row>
    <row r="73" spans="1:8" s="50" customFormat="1" ht="30" customHeight="1" x14ac:dyDescent="0.2">
      <c r="A73" s="168" t="s">
        <v>53</v>
      </c>
      <c r="B73" s="160" t="s">
        <v>114</v>
      </c>
      <c r="C73" s="161" t="s">
        <v>54</v>
      </c>
      <c r="D73" s="171" t="s">
        <v>275</v>
      </c>
      <c r="E73" s="163"/>
      <c r="F73" s="164"/>
      <c r="G73" s="170"/>
      <c r="H73" s="166"/>
    </row>
    <row r="74" spans="1:8" s="50" customFormat="1" ht="30" customHeight="1" x14ac:dyDescent="0.2">
      <c r="A74" s="83" t="s">
        <v>55</v>
      </c>
      <c r="B74" s="86" t="s">
        <v>30</v>
      </c>
      <c r="C74" s="77" t="s">
        <v>124</v>
      </c>
      <c r="D74" s="84"/>
      <c r="E74" s="79" t="s">
        <v>29</v>
      </c>
      <c r="F74" s="92">
        <v>180</v>
      </c>
      <c r="G74" s="81"/>
      <c r="H74" s="82">
        <f>ROUND(G74*F74,2)</f>
        <v>0</v>
      </c>
    </row>
    <row r="75" spans="1:8" ht="33" customHeight="1" x14ac:dyDescent="0.2">
      <c r="A75" s="13"/>
      <c r="B75" s="222"/>
      <c r="C75" s="70" t="s">
        <v>360</v>
      </c>
      <c r="D75" s="71"/>
      <c r="E75" s="72"/>
      <c r="F75" s="73"/>
      <c r="G75" s="159"/>
      <c r="H75" s="74"/>
    </row>
    <row r="76" spans="1:8" ht="30" customHeight="1" x14ac:dyDescent="0.2">
      <c r="A76" s="224"/>
      <c r="B76" s="226" t="s">
        <v>115</v>
      </c>
      <c r="C76" s="178" t="s">
        <v>361</v>
      </c>
      <c r="D76" s="227" t="s">
        <v>370</v>
      </c>
      <c r="E76" s="228" t="s">
        <v>44</v>
      </c>
      <c r="F76" s="229">
        <v>140</v>
      </c>
      <c r="G76" s="200"/>
      <c r="H76" s="230">
        <f t="shared" ref="H76:H84" si="0">ROUND(G76*F76,2)</f>
        <v>0</v>
      </c>
    </row>
    <row r="77" spans="1:8" ht="30" customHeight="1" x14ac:dyDescent="0.2">
      <c r="A77" s="160"/>
      <c r="B77" s="226" t="s">
        <v>116</v>
      </c>
      <c r="C77" s="187" t="s">
        <v>362</v>
      </c>
      <c r="D77" s="163" t="s">
        <v>370</v>
      </c>
      <c r="E77" s="225" t="s">
        <v>44</v>
      </c>
      <c r="F77" s="213">
        <v>230</v>
      </c>
      <c r="G77" s="165"/>
      <c r="H77" s="166">
        <f t="shared" si="0"/>
        <v>0</v>
      </c>
    </row>
    <row r="78" spans="1:8" ht="30" customHeight="1" x14ac:dyDescent="0.2">
      <c r="A78" s="224"/>
      <c r="B78" s="226" t="s">
        <v>118</v>
      </c>
      <c r="C78" s="187" t="s">
        <v>363</v>
      </c>
      <c r="D78" s="163" t="s">
        <v>371</v>
      </c>
      <c r="E78" s="231" t="s">
        <v>36</v>
      </c>
      <c r="F78" s="213">
        <v>1</v>
      </c>
      <c r="G78" s="165"/>
      <c r="H78" s="166">
        <f t="shared" si="0"/>
        <v>0</v>
      </c>
    </row>
    <row r="79" spans="1:8" ht="30" customHeight="1" x14ac:dyDescent="0.2">
      <c r="A79" s="224"/>
      <c r="B79" s="226" t="s">
        <v>119</v>
      </c>
      <c r="C79" s="187" t="s">
        <v>364</v>
      </c>
      <c r="D79" s="163" t="s">
        <v>372</v>
      </c>
      <c r="E79" s="231" t="s">
        <v>36</v>
      </c>
      <c r="F79" s="213">
        <v>7</v>
      </c>
      <c r="G79" s="165"/>
      <c r="H79" s="166">
        <f t="shared" si="0"/>
        <v>0</v>
      </c>
    </row>
    <row r="80" spans="1:8" ht="30" customHeight="1" x14ac:dyDescent="0.2">
      <c r="A80" s="224"/>
      <c r="B80" s="226" t="s">
        <v>120</v>
      </c>
      <c r="C80" s="187" t="s">
        <v>365</v>
      </c>
      <c r="D80" s="163" t="s">
        <v>466</v>
      </c>
      <c r="E80" s="231" t="s">
        <v>36</v>
      </c>
      <c r="F80" s="213">
        <v>1</v>
      </c>
      <c r="G80" s="165"/>
      <c r="H80" s="166">
        <f t="shared" si="0"/>
        <v>0</v>
      </c>
    </row>
    <row r="81" spans="1:8" ht="30" customHeight="1" x14ac:dyDescent="0.2">
      <c r="A81" s="76"/>
      <c r="B81" s="226" t="s">
        <v>121</v>
      </c>
      <c r="C81" s="187" t="s">
        <v>366</v>
      </c>
      <c r="D81" s="163" t="s">
        <v>373</v>
      </c>
      <c r="E81" s="231" t="s">
        <v>36</v>
      </c>
      <c r="F81" s="213">
        <v>1</v>
      </c>
      <c r="G81" s="165"/>
      <c r="H81" s="166">
        <f t="shared" si="0"/>
        <v>0</v>
      </c>
    </row>
    <row r="82" spans="1:8" ht="30" customHeight="1" x14ac:dyDescent="0.2">
      <c r="A82" s="76"/>
      <c r="B82" s="226" t="s">
        <v>162</v>
      </c>
      <c r="C82" s="187" t="s">
        <v>367</v>
      </c>
      <c r="D82" s="163" t="s">
        <v>460</v>
      </c>
      <c r="E82" s="231" t="s">
        <v>36</v>
      </c>
      <c r="F82" s="213">
        <v>8</v>
      </c>
      <c r="G82" s="165"/>
      <c r="H82" s="166">
        <f t="shared" si="0"/>
        <v>0</v>
      </c>
    </row>
    <row r="83" spans="1:8" ht="33" customHeight="1" x14ac:dyDescent="0.2">
      <c r="A83" s="76"/>
      <c r="B83" s="226" t="s">
        <v>167</v>
      </c>
      <c r="C83" s="187" t="s">
        <v>368</v>
      </c>
      <c r="D83" s="163" t="s">
        <v>370</v>
      </c>
      <c r="E83" s="231" t="s">
        <v>36</v>
      </c>
      <c r="F83" s="213">
        <v>3</v>
      </c>
      <c r="G83" s="165"/>
      <c r="H83" s="166">
        <f t="shared" si="0"/>
        <v>0</v>
      </c>
    </row>
    <row r="84" spans="1:8" ht="36" customHeight="1" x14ac:dyDescent="0.2">
      <c r="A84" s="76"/>
      <c r="B84" s="226" t="s">
        <v>169</v>
      </c>
      <c r="C84" s="89" t="s">
        <v>369</v>
      </c>
      <c r="D84" s="79" t="s">
        <v>370</v>
      </c>
      <c r="E84" s="96" t="s">
        <v>36</v>
      </c>
      <c r="F84" s="92">
        <v>1</v>
      </c>
      <c r="G84" s="81"/>
      <c r="H84" s="82">
        <f t="shared" si="0"/>
        <v>0</v>
      </c>
    </row>
    <row r="85" spans="1:8" ht="33" customHeight="1" thickBot="1" x14ac:dyDescent="0.25">
      <c r="A85" s="14"/>
      <c r="B85" s="27" t="str">
        <f>B6</f>
        <v>A</v>
      </c>
      <c r="C85" s="127" t="str">
        <f>C6</f>
        <v>ST. MARY'S AND CARRIERE AVENUE INTERSECTION IMPROVEMENTS</v>
      </c>
      <c r="D85" s="128"/>
      <c r="E85" s="128"/>
      <c r="F85" s="129"/>
      <c r="G85" s="152" t="s">
        <v>17</v>
      </c>
      <c r="H85" s="14">
        <f>SUM(H6:H84)</f>
        <v>0</v>
      </c>
    </row>
    <row r="86" spans="1:8" s="31" customFormat="1" ht="33" customHeight="1" thickTop="1" x14ac:dyDescent="0.2">
      <c r="A86" s="29"/>
      <c r="B86" s="28" t="s">
        <v>13</v>
      </c>
      <c r="C86" s="122" t="s">
        <v>293</v>
      </c>
      <c r="D86" s="123"/>
      <c r="E86" s="123"/>
      <c r="F86" s="124"/>
      <c r="G86" s="149"/>
      <c r="H86" s="30"/>
    </row>
    <row r="87" spans="1:8" ht="33" customHeight="1" x14ac:dyDescent="0.2">
      <c r="A87" s="13"/>
      <c r="B87" s="157"/>
      <c r="C87" s="158" t="s">
        <v>19</v>
      </c>
      <c r="D87" s="71"/>
      <c r="E87" s="73" t="s">
        <v>2</v>
      </c>
      <c r="F87" s="73" t="s">
        <v>2</v>
      </c>
      <c r="G87" s="159"/>
      <c r="H87" s="74"/>
    </row>
    <row r="88" spans="1:8" s="50" customFormat="1" ht="30" customHeight="1" x14ac:dyDescent="0.2">
      <c r="A88" s="232" t="s">
        <v>67</v>
      </c>
      <c r="B88" s="160" t="s">
        <v>176</v>
      </c>
      <c r="C88" s="161" t="s">
        <v>276</v>
      </c>
      <c r="D88" s="162" t="s">
        <v>428</v>
      </c>
      <c r="E88" s="163"/>
      <c r="F88" s="164"/>
      <c r="G88" s="170"/>
      <c r="H88" s="166"/>
    </row>
    <row r="89" spans="1:8" s="50" customFormat="1" ht="30" customHeight="1" x14ac:dyDescent="0.2">
      <c r="A89" s="232" t="s">
        <v>277</v>
      </c>
      <c r="B89" s="233" t="s">
        <v>30</v>
      </c>
      <c r="C89" s="205" t="s">
        <v>278</v>
      </c>
      <c r="D89" s="206" t="s">
        <v>2</v>
      </c>
      <c r="E89" s="207" t="s">
        <v>31</v>
      </c>
      <c r="F89" s="208">
        <v>15</v>
      </c>
      <c r="G89" s="209"/>
      <c r="H89" s="210">
        <f t="shared" ref="H89" si="1">ROUND(G89*F89,2)</f>
        <v>0</v>
      </c>
    </row>
    <row r="90" spans="1:8" s="50" customFormat="1" ht="33" customHeight="1" x14ac:dyDescent="0.2">
      <c r="A90" s="232" t="s">
        <v>32</v>
      </c>
      <c r="B90" s="160" t="s">
        <v>175</v>
      </c>
      <c r="C90" s="161" t="s">
        <v>33</v>
      </c>
      <c r="D90" s="162" t="s">
        <v>274</v>
      </c>
      <c r="E90" s="163"/>
      <c r="F90" s="164"/>
      <c r="G90" s="170"/>
      <c r="H90" s="166"/>
    </row>
    <row r="91" spans="1:8" s="50" customFormat="1" ht="33" customHeight="1" x14ac:dyDescent="0.2">
      <c r="A91" s="232" t="s">
        <v>279</v>
      </c>
      <c r="B91" s="167" t="s">
        <v>30</v>
      </c>
      <c r="C91" s="161" t="s">
        <v>280</v>
      </c>
      <c r="D91" s="171" t="s">
        <v>2</v>
      </c>
      <c r="E91" s="163" t="s">
        <v>27</v>
      </c>
      <c r="F91" s="164">
        <v>10</v>
      </c>
      <c r="G91" s="165"/>
      <c r="H91" s="166">
        <f>ROUND(G91*F91,2)</f>
        <v>0</v>
      </c>
    </row>
    <row r="92" spans="1:8" s="50" customFormat="1" ht="30" customHeight="1" x14ac:dyDescent="0.2">
      <c r="A92" s="49" t="s">
        <v>34</v>
      </c>
      <c r="B92" s="172" t="s">
        <v>174</v>
      </c>
      <c r="C92" s="161" t="s">
        <v>35</v>
      </c>
      <c r="D92" s="162" t="s">
        <v>274</v>
      </c>
      <c r="E92" s="163" t="s">
        <v>29</v>
      </c>
      <c r="F92" s="164">
        <v>60</v>
      </c>
      <c r="G92" s="165"/>
      <c r="H92" s="173">
        <f>ROUND(G92*F92,2)</f>
        <v>0</v>
      </c>
    </row>
    <row r="93" spans="1:8" s="50" customFormat="1" ht="30" customHeight="1" x14ac:dyDescent="0.2">
      <c r="A93" s="156" t="s">
        <v>295</v>
      </c>
      <c r="B93" s="160" t="s">
        <v>213</v>
      </c>
      <c r="C93" s="161" t="s">
        <v>296</v>
      </c>
      <c r="D93" s="162" t="s">
        <v>297</v>
      </c>
      <c r="E93" s="163" t="s">
        <v>27</v>
      </c>
      <c r="F93" s="164">
        <v>80</v>
      </c>
      <c r="G93" s="165"/>
      <c r="H93" s="166">
        <f>ROUND(G93*F93,2)</f>
        <v>0</v>
      </c>
    </row>
    <row r="94" spans="1:8" s="50" customFormat="1" ht="30" customHeight="1" x14ac:dyDescent="0.2">
      <c r="A94" s="156" t="s">
        <v>429</v>
      </c>
      <c r="B94" s="160" t="s">
        <v>214</v>
      </c>
      <c r="C94" s="161" t="s">
        <v>430</v>
      </c>
      <c r="D94" s="171" t="s">
        <v>431</v>
      </c>
      <c r="E94" s="163"/>
      <c r="F94" s="164"/>
      <c r="G94" s="170"/>
      <c r="H94" s="166"/>
    </row>
    <row r="95" spans="1:8" s="50" customFormat="1" ht="30" customHeight="1" x14ac:dyDescent="0.2">
      <c r="A95" s="93" t="s">
        <v>432</v>
      </c>
      <c r="B95" s="86" t="s">
        <v>30</v>
      </c>
      <c r="C95" s="77" t="s">
        <v>433</v>
      </c>
      <c r="D95" s="110"/>
      <c r="E95" s="79" t="s">
        <v>27</v>
      </c>
      <c r="F95" s="111">
        <v>18</v>
      </c>
      <c r="G95" s="81"/>
      <c r="H95" s="82">
        <f>ROUND(G95*F95,2)</f>
        <v>0</v>
      </c>
    </row>
    <row r="96" spans="1:8" ht="33" customHeight="1" x14ac:dyDescent="0.2">
      <c r="A96" s="13"/>
      <c r="B96" s="157"/>
      <c r="C96" s="70" t="s">
        <v>267</v>
      </c>
      <c r="D96" s="71"/>
      <c r="E96" s="169"/>
      <c r="F96" s="71"/>
      <c r="G96" s="159"/>
      <c r="H96" s="74"/>
    </row>
    <row r="97" spans="1:8" s="50" customFormat="1" ht="33" customHeight="1" x14ac:dyDescent="0.2">
      <c r="A97" s="168" t="s">
        <v>423</v>
      </c>
      <c r="B97" s="160" t="s">
        <v>215</v>
      </c>
      <c r="C97" s="161" t="s">
        <v>424</v>
      </c>
      <c r="D97" s="171" t="s">
        <v>137</v>
      </c>
      <c r="E97" s="163"/>
      <c r="F97" s="164"/>
      <c r="G97" s="170"/>
      <c r="H97" s="166"/>
    </row>
    <row r="98" spans="1:8" s="50" customFormat="1" ht="33" customHeight="1" x14ac:dyDescent="0.2">
      <c r="A98" s="83" t="s">
        <v>425</v>
      </c>
      <c r="B98" s="174" t="s">
        <v>30</v>
      </c>
      <c r="C98" s="161" t="s">
        <v>426</v>
      </c>
      <c r="D98" s="171" t="s">
        <v>2</v>
      </c>
      <c r="E98" s="163" t="s">
        <v>29</v>
      </c>
      <c r="F98" s="164">
        <v>15</v>
      </c>
      <c r="G98" s="165"/>
      <c r="H98" s="173">
        <f>ROUND(G98*F98,2)</f>
        <v>0</v>
      </c>
    </row>
    <row r="99" spans="1:8" s="50" customFormat="1" ht="33" customHeight="1" x14ac:dyDescent="0.2">
      <c r="A99" s="168" t="s">
        <v>185</v>
      </c>
      <c r="B99" s="160" t="s">
        <v>216</v>
      </c>
      <c r="C99" s="161" t="s">
        <v>186</v>
      </c>
      <c r="D99" s="171" t="s">
        <v>354</v>
      </c>
      <c r="E99" s="163"/>
      <c r="F99" s="164"/>
      <c r="G99" s="170"/>
      <c r="H99" s="166"/>
    </row>
    <row r="100" spans="1:8" s="50" customFormat="1" ht="33" customHeight="1" x14ac:dyDescent="0.2">
      <c r="A100" s="168" t="s">
        <v>355</v>
      </c>
      <c r="B100" s="167" t="s">
        <v>30</v>
      </c>
      <c r="C100" s="161" t="s">
        <v>356</v>
      </c>
      <c r="D100" s="171" t="s">
        <v>2</v>
      </c>
      <c r="E100" s="163" t="s">
        <v>29</v>
      </c>
      <c r="F100" s="164">
        <v>110</v>
      </c>
      <c r="G100" s="165"/>
      <c r="H100" s="166">
        <f>ROUND(G100*F100,2)</f>
        <v>0</v>
      </c>
    </row>
    <row r="101" spans="1:8" s="50" customFormat="1" ht="30" customHeight="1" x14ac:dyDescent="0.2">
      <c r="A101" s="168" t="s">
        <v>38</v>
      </c>
      <c r="B101" s="160" t="s">
        <v>217</v>
      </c>
      <c r="C101" s="161" t="s">
        <v>39</v>
      </c>
      <c r="D101" s="171" t="s">
        <v>137</v>
      </c>
      <c r="E101" s="163"/>
      <c r="F101" s="164"/>
      <c r="G101" s="170"/>
      <c r="H101" s="166"/>
    </row>
    <row r="102" spans="1:8" s="50" customFormat="1" ht="30" customHeight="1" x14ac:dyDescent="0.2">
      <c r="A102" s="168" t="s">
        <v>40</v>
      </c>
      <c r="B102" s="167" t="s">
        <v>30</v>
      </c>
      <c r="C102" s="161" t="s">
        <v>41</v>
      </c>
      <c r="D102" s="171" t="s">
        <v>2</v>
      </c>
      <c r="E102" s="163" t="s">
        <v>36</v>
      </c>
      <c r="F102" s="164">
        <v>10</v>
      </c>
      <c r="G102" s="165"/>
      <c r="H102" s="166">
        <f>ROUND(G102*F102,2)</f>
        <v>0</v>
      </c>
    </row>
    <row r="103" spans="1:8" s="50" customFormat="1" ht="30" customHeight="1" x14ac:dyDescent="0.2">
      <c r="A103" s="168" t="s">
        <v>42</v>
      </c>
      <c r="B103" s="160" t="s">
        <v>220</v>
      </c>
      <c r="C103" s="161" t="s">
        <v>43</v>
      </c>
      <c r="D103" s="171" t="s">
        <v>137</v>
      </c>
      <c r="E103" s="163"/>
      <c r="F103" s="164"/>
      <c r="G103" s="239"/>
      <c r="H103" s="238"/>
    </row>
    <row r="104" spans="1:8" s="50" customFormat="1" ht="30" customHeight="1" x14ac:dyDescent="0.2">
      <c r="A104" s="234" t="s">
        <v>138</v>
      </c>
      <c r="B104" s="235" t="s">
        <v>30</v>
      </c>
      <c r="C104" s="236" t="s">
        <v>139</v>
      </c>
      <c r="D104" s="237" t="s">
        <v>2</v>
      </c>
      <c r="E104" s="237" t="s">
        <v>36</v>
      </c>
      <c r="F104" s="208">
        <v>260</v>
      </c>
      <c r="G104" s="209"/>
      <c r="H104" s="166">
        <f>ROUND(G104*F104,2)</f>
        <v>0</v>
      </c>
    </row>
    <row r="105" spans="1:8" s="50" customFormat="1" ht="30" customHeight="1" x14ac:dyDescent="0.2">
      <c r="A105" s="168" t="s">
        <v>125</v>
      </c>
      <c r="B105" s="160" t="s">
        <v>221</v>
      </c>
      <c r="C105" s="161" t="s">
        <v>126</v>
      </c>
      <c r="D105" s="171" t="s">
        <v>79</v>
      </c>
      <c r="E105" s="163"/>
      <c r="F105" s="164"/>
      <c r="G105" s="170"/>
      <c r="H105" s="166"/>
    </row>
    <row r="106" spans="1:8" s="50" customFormat="1" ht="30" customHeight="1" x14ac:dyDescent="0.2">
      <c r="A106" s="83" t="s">
        <v>127</v>
      </c>
      <c r="B106" s="174" t="s">
        <v>30</v>
      </c>
      <c r="C106" s="161" t="s">
        <v>80</v>
      </c>
      <c r="D106" s="171" t="s">
        <v>2</v>
      </c>
      <c r="E106" s="163" t="s">
        <v>29</v>
      </c>
      <c r="F106" s="164">
        <v>165</v>
      </c>
      <c r="G106" s="165"/>
      <c r="H106" s="173">
        <f>ROUND(G106*F106,2)</f>
        <v>0</v>
      </c>
    </row>
    <row r="107" spans="1:8" s="50" customFormat="1" ht="30" customHeight="1" x14ac:dyDescent="0.2">
      <c r="A107" s="168" t="s">
        <v>316</v>
      </c>
      <c r="B107" s="160" t="s">
        <v>222</v>
      </c>
      <c r="C107" s="161" t="s">
        <v>317</v>
      </c>
      <c r="D107" s="171" t="s">
        <v>318</v>
      </c>
      <c r="E107" s="163"/>
      <c r="F107" s="164"/>
      <c r="G107" s="170"/>
      <c r="H107" s="166"/>
    </row>
    <row r="108" spans="1:8" s="50" customFormat="1" ht="30" customHeight="1" x14ac:dyDescent="0.2">
      <c r="A108" s="168" t="s">
        <v>376</v>
      </c>
      <c r="B108" s="167" t="s">
        <v>30</v>
      </c>
      <c r="C108" s="161" t="s">
        <v>389</v>
      </c>
      <c r="D108" s="171" t="s">
        <v>190</v>
      </c>
      <c r="E108" s="163" t="s">
        <v>29</v>
      </c>
      <c r="F108" s="164">
        <v>175</v>
      </c>
      <c r="G108" s="165"/>
      <c r="H108" s="166">
        <f t="shared" ref="H108" si="2">ROUND(G108*F108,2)</f>
        <v>0</v>
      </c>
    </row>
    <row r="109" spans="1:8" s="50" customFormat="1" ht="33" customHeight="1" x14ac:dyDescent="0.2">
      <c r="A109" s="168" t="s">
        <v>350</v>
      </c>
      <c r="B109" s="160" t="s">
        <v>223</v>
      </c>
      <c r="C109" s="161" t="s">
        <v>351</v>
      </c>
      <c r="D109" s="171" t="s">
        <v>461</v>
      </c>
      <c r="E109" s="163" t="s">
        <v>29</v>
      </c>
      <c r="F109" s="213">
        <v>260</v>
      </c>
      <c r="G109" s="165"/>
      <c r="H109" s="166">
        <f>ROUND(G109*F109,2)</f>
        <v>0</v>
      </c>
    </row>
    <row r="110" spans="1:8" s="50" customFormat="1" ht="30" customHeight="1" x14ac:dyDescent="0.2">
      <c r="A110" s="168" t="s">
        <v>348</v>
      </c>
      <c r="B110" s="160" t="s">
        <v>224</v>
      </c>
      <c r="C110" s="161" t="s">
        <v>349</v>
      </c>
      <c r="D110" s="171" t="s">
        <v>462</v>
      </c>
      <c r="E110" s="163" t="s">
        <v>29</v>
      </c>
      <c r="F110" s="213">
        <v>42</v>
      </c>
      <c r="G110" s="165"/>
      <c r="H110" s="166">
        <f>ROUND(G110*F110,2)</f>
        <v>0</v>
      </c>
    </row>
    <row r="111" spans="1:8" s="50" customFormat="1" ht="30" customHeight="1" x14ac:dyDescent="0.2">
      <c r="A111" s="168" t="s">
        <v>187</v>
      </c>
      <c r="B111" s="160" t="s">
        <v>225</v>
      </c>
      <c r="C111" s="161" t="s">
        <v>188</v>
      </c>
      <c r="D111" s="171" t="s">
        <v>318</v>
      </c>
      <c r="E111" s="163"/>
      <c r="F111" s="164"/>
      <c r="G111" s="170"/>
      <c r="H111" s="166"/>
    </row>
    <row r="112" spans="1:8" s="50" customFormat="1" ht="30" customHeight="1" x14ac:dyDescent="0.2">
      <c r="A112" s="168" t="s">
        <v>324</v>
      </c>
      <c r="B112" s="167" t="s">
        <v>30</v>
      </c>
      <c r="C112" s="161" t="s">
        <v>327</v>
      </c>
      <c r="D112" s="171" t="s">
        <v>155</v>
      </c>
      <c r="E112" s="163" t="s">
        <v>29</v>
      </c>
      <c r="F112" s="164">
        <v>5</v>
      </c>
      <c r="G112" s="165"/>
      <c r="H112" s="166">
        <f>ROUND(G112*F112,2)</f>
        <v>0</v>
      </c>
    </row>
    <row r="113" spans="1:8" s="50" customFormat="1" ht="30" customHeight="1" x14ac:dyDescent="0.2">
      <c r="A113" s="168" t="s">
        <v>198</v>
      </c>
      <c r="B113" s="160" t="s">
        <v>226</v>
      </c>
      <c r="C113" s="161" t="s">
        <v>199</v>
      </c>
      <c r="D113" s="171" t="s">
        <v>197</v>
      </c>
      <c r="E113" s="163"/>
      <c r="F113" s="164"/>
      <c r="G113" s="170"/>
      <c r="H113" s="166"/>
    </row>
    <row r="114" spans="1:8" s="50" customFormat="1" ht="33" customHeight="1" x14ac:dyDescent="0.2">
      <c r="A114" s="168" t="s">
        <v>352</v>
      </c>
      <c r="B114" s="167" t="s">
        <v>30</v>
      </c>
      <c r="C114" s="161" t="s">
        <v>353</v>
      </c>
      <c r="D114" s="171" t="s">
        <v>159</v>
      </c>
      <c r="E114" s="163" t="s">
        <v>44</v>
      </c>
      <c r="F114" s="164">
        <v>240</v>
      </c>
      <c r="G114" s="165"/>
      <c r="H114" s="166">
        <f>ROUND(G114*F114,2)</f>
        <v>0</v>
      </c>
    </row>
    <row r="115" spans="1:8" s="50" customFormat="1" ht="30" customHeight="1" x14ac:dyDescent="0.2">
      <c r="A115" s="168" t="s">
        <v>83</v>
      </c>
      <c r="B115" s="160" t="s">
        <v>227</v>
      </c>
      <c r="C115" s="161" t="s">
        <v>46</v>
      </c>
      <c r="D115" s="171" t="s">
        <v>146</v>
      </c>
      <c r="E115" s="163"/>
      <c r="F115" s="164"/>
      <c r="G115" s="170"/>
      <c r="H115" s="166"/>
    </row>
    <row r="116" spans="1:8" s="95" customFormat="1" ht="33" customHeight="1" x14ac:dyDescent="0.2">
      <c r="A116" s="168" t="s">
        <v>427</v>
      </c>
      <c r="B116" s="194" t="s">
        <v>30</v>
      </c>
      <c r="C116" s="187" t="s">
        <v>358</v>
      </c>
      <c r="D116" s="162" t="s">
        <v>159</v>
      </c>
      <c r="E116" s="192"/>
      <c r="F116" s="188"/>
      <c r="G116" s="203"/>
      <c r="H116" s="193"/>
    </row>
    <row r="117" spans="1:8" s="95" customFormat="1" ht="30" customHeight="1" x14ac:dyDescent="0.2">
      <c r="A117" s="168" t="s">
        <v>471</v>
      </c>
      <c r="B117" s="191" t="s">
        <v>81</v>
      </c>
      <c r="C117" s="187" t="s">
        <v>301</v>
      </c>
      <c r="D117" s="162"/>
      <c r="E117" s="192" t="s">
        <v>44</v>
      </c>
      <c r="F117" s="188">
        <v>5</v>
      </c>
      <c r="G117" s="165"/>
      <c r="H117" s="193">
        <f t="shared" ref="H117" si="3">ROUND(G117*F117,2)</f>
        <v>0</v>
      </c>
    </row>
    <row r="118" spans="1:8" s="50" customFormat="1" ht="33" customHeight="1" x14ac:dyDescent="0.2">
      <c r="A118" s="168" t="s">
        <v>202</v>
      </c>
      <c r="B118" s="160" t="s">
        <v>228</v>
      </c>
      <c r="C118" s="161" t="s">
        <v>203</v>
      </c>
      <c r="D118" s="171" t="s">
        <v>204</v>
      </c>
      <c r="E118" s="163" t="s">
        <v>29</v>
      </c>
      <c r="F118" s="164">
        <v>10</v>
      </c>
      <c r="G118" s="165"/>
      <c r="H118" s="166">
        <f>ROUND(G118*F118,2)</f>
        <v>0</v>
      </c>
    </row>
    <row r="119" spans="1:8" s="50" customFormat="1" ht="33" customHeight="1" x14ac:dyDescent="0.2">
      <c r="A119" s="83" t="s">
        <v>347</v>
      </c>
      <c r="B119" s="76" t="s">
        <v>229</v>
      </c>
      <c r="C119" s="77" t="s">
        <v>434</v>
      </c>
      <c r="D119" s="84" t="s">
        <v>459</v>
      </c>
      <c r="E119" s="79" t="s">
        <v>44</v>
      </c>
      <c r="F119" s="80">
        <v>20</v>
      </c>
      <c r="G119" s="81"/>
      <c r="H119" s="82">
        <f>ROUND(G119*F119,2)</f>
        <v>0</v>
      </c>
    </row>
    <row r="120" spans="1:8" s="50" customFormat="1" ht="33" customHeight="1" x14ac:dyDescent="0.25">
      <c r="A120" s="119"/>
      <c r="B120" s="157"/>
      <c r="C120" s="70" t="s">
        <v>21</v>
      </c>
      <c r="D120" s="71"/>
      <c r="E120" s="169"/>
      <c r="F120" s="71"/>
      <c r="G120" s="159"/>
      <c r="H120" s="74"/>
    </row>
    <row r="121" spans="1:8" s="50" customFormat="1" ht="30" customHeight="1" x14ac:dyDescent="0.2">
      <c r="A121" s="156" t="s">
        <v>102</v>
      </c>
      <c r="B121" s="160" t="s">
        <v>230</v>
      </c>
      <c r="C121" s="161" t="s">
        <v>104</v>
      </c>
      <c r="D121" s="171" t="s">
        <v>101</v>
      </c>
      <c r="E121" s="163"/>
      <c r="F121" s="213"/>
      <c r="G121" s="170"/>
      <c r="H121" s="175"/>
    </row>
    <row r="122" spans="1:8" s="50" customFormat="1" ht="30" customHeight="1" x14ac:dyDescent="0.2">
      <c r="A122" s="156" t="s">
        <v>105</v>
      </c>
      <c r="B122" s="167" t="s">
        <v>30</v>
      </c>
      <c r="C122" s="161" t="s">
        <v>409</v>
      </c>
      <c r="D122" s="171"/>
      <c r="E122" s="163"/>
      <c r="F122" s="213"/>
      <c r="G122" s="170"/>
      <c r="H122" s="175"/>
    </row>
    <row r="123" spans="1:8" s="50" customFormat="1" ht="33" customHeight="1" x14ac:dyDescent="0.2">
      <c r="A123" s="49" t="s">
        <v>160</v>
      </c>
      <c r="B123" s="240" t="s">
        <v>81</v>
      </c>
      <c r="C123" s="161" t="s">
        <v>414</v>
      </c>
      <c r="D123" s="171"/>
      <c r="E123" s="163" t="s">
        <v>44</v>
      </c>
      <c r="F123" s="213">
        <v>11</v>
      </c>
      <c r="G123" s="165"/>
      <c r="H123" s="173">
        <f>ROUND(G123*F123,2)</f>
        <v>0</v>
      </c>
    </row>
    <row r="124" spans="1:8" s="50" customFormat="1" ht="30" customHeight="1" x14ac:dyDescent="0.2">
      <c r="A124" s="156" t="s">
        <v>161</v>
      </c>
      <c r="B124" s="160" t="s">
        <v>231</v>
      </c>
      <c r="C124" s="161" t="s">
        <v>163</v>
      </c>
      <c r="D124" s="171" t="s">
        <v>101</v>
      </c>
      <c r="E124" s="163"/>
      <c r="F124" s="213"/>
      <c r="G124" s="170"/>
      <c r="H124" s="175"/>
    </row>
    <row r="125" spans="1:8" s="50" customFormat="1" ht="30" customHeight="1" x14ac:dyDescent="0.2">
      <c r="A125" s="156" t="s">
        <v>164</v>
      </c>
      <c r="B125" s="167" t="s">
        <v>30</v>
      </c>
      <c r="C125" s="161" t="s">
        <v>410</v>
      </c>
      <c r="D125" s="171"/>
      <c r="E125" s="163"/>
      <c r="F125" s="213"/>
      <c r="G125" s="170"/>
      <c r="H125" s="175"/>
    </row>
    <row r="126" spans="1:8" s="50" customFormat="1" ht="30" customHeight="1" x14ac:dyDescent="0.2">
      <c r="A126" s="156" t="s">
        <v>165</v>
      </c>
      <c r="B126" s="211" t="s">
        <v>81</v>
      </c>
      <c r="C126" s="161" t="s">
        <v>166</v>
      </c>
      <c r="D126" s="171"/>
      <c r="E126" s="163" t="s">
        <v>61</v>
      </c>
      <c r="F126" s="241">
        <v>2</v>
      </c>
      <c r="G126" s="165"/>
      <c r="H126" s="166">
        <f>ROUND(G126*F126,2)</f>
        <v>0</v>
      </c>
    </row>
    <row r="127" spans="1:8" s="107" customFormat="1" ht="30" customHeight="1" x14ac:dyDescent="0.2">
      <c r="A127" s="156" t="s">
        <v>107</v>
      </c>
      <c r="B127" s="160" t="s">
        <v>232</v>
      </c>
      <c r="C127" s="221" t="s">
        <v>109</v>
      </c>
      <c r="D127" s="171" t="s">
        <v>101</v>
      </c>
      <c r="E127" s="163"/>
      <c r="F127" s="213"/>
      <c r="G127" s="203"/>
      <c r="H127" s="166"/>
    </row>
    <row r="128" spans="1:8" s="97" customFormat="1" ht="30" customHeight="1" x14ac:dyDescent="0.2">
      <c r="A128" s="156" t="s">
        <v>110</v>
      </c>
      <c r="B128" s="167" t="s">
        <v>30</v>
      </c>
      <c r="C128" s="221" t="s">
        <v>412</v>
      </c>
      <c r="D128" s="171"/>
      <c r="E128" s="163"/>
      <c r="F128" s="213"/>
      <c r="G128" s="170"/>
      <c r="H128" s="175"/>
    </row>
    <row r="129" spans="1:8" s="50" customFormat="1" ht="30" customHeight="1" x14ac:dyDescent="0.2">
      <c r="A129" s="108" t="s">
        <v>411</v>
      </c>
      <c r="B129" s="240" t="s">
        <v>81</v>
      </c>
      <c r="C129" s="161" t="s">
        <v>413</v>
      </c>
      <c r="D129" s="171"/>
      <c r="E129" s="163" t="s">
        <v>36</v>
      </c>
      <c r="F129" s="213">
        <v>1</v>
      </c>
      <c r="G129" s="165"/>
      <c r="H129" s="173">
        <f t="shared" ref="H129" si="4">ROUND(G129*F129,2)</f>
        <v>0</v>
      </c>
    </row>
    <row r="130" spans="1:8" s="50" customFormat="1" ht="30" customHeight="1" x14ac:dyDescent="0.2">
      <c r="A130" s="109"/>
      <c r="B130" s="160" t="s">
        <v>233</v>
      </c>
      <c r="C130" s="221" t="s">
        <v>415</v>
      </c>
      <c r="D130" s="171"/>
      <c r="E130" s="163"/>
      <c r="F130" s="213"/>
      <c r="G130" s="203"/>
      <c r="H130" s="166"/>
    </row>
    <row r="131" spans="1:8" s="50" customFormat="1" ht="30" customHeight="1" x14ac:dyDescent="0.2">
      <c r="A131" s="109"/>
      <c r="B131" s="167" t="s">
        <v>30</v>
      </c>
      <c r="C131" s="161" t="s">
        <v>416</v>
      </c>
      <c r="D131" s="171"/>
      <c r="E131" s="163"/>
      <c r="F131" s="213"/>
      <c r="G131" s="170"/>
      <c r="H131" s="175"/>
    </row>
    <row r="132" spans="1:8" s="50" customFormat="1" ht="33" customHeight="1" x14ac:dyDescent="0.2">
      <c r="A132" s="109"/>
      <c r="B132" s="211" t="s">
        <v>81</v>
      </c>
      <c r="C132" s="161" t="s">
        <v>414</v>
      </c>
      <c r="D132" s="171"/>
      <c r="E132" s="163" t="s">
        <v>44</v>
      </c>
      <c r="F132" s="213">
        <v>24</v>
      </c>
      <c r="G132" s="165"/>
      <c r="H132" s="166">
        <f>ROUND(G132*F132,2)</f>
        <v>0</v>
      </c>
    </row>
    <row r="133" spans="1:8" s="50" customFormat="1" ht="30" customHeight="1" x14ac:dyDescent="0.2">
      <c r="A133" s="109"/>
      <c r="B133" s="160" t="s">
        <v>234</v>
      </c>
      <c r="C133" s="242" t="s">
        <v>417</v>
      </c>
      <c r="D133" s="171"/>
      <c r="E133" s="163"/>
      <c r="F133" s="213"/>
      <c r="G133" s="203"/>
      <c r="H133" s="166"/>
    </row>
    <row r="134" spans="1:8" s="50" customFormat="1" ht="30" customHeight="1" x14ac:dyDescent="0.2">
      <c r="A134" s="109"/>
      <c r="B134" s="167" t="s">
        <v>30</v>
      </c>
      <c r="C134" s="161" t="s">
        <v>418</v>
      </c>
      <c r="D134" s="171"/>
      <c r="E134" s="163" t="s">
        <v>36</v>
      </c>
      <c r="F134" s="241">
        <v>1</v>
      </c>
      <c r="G134" s="165"/>
      <c r="H134" s="166">
        <f>ROUND(G134*F134,2)</f>
        <v>0</v>
      </c>
    </row>
    <row r="135" spans="1:8" s="50" customFormat="1" ht="30" customHeight="1" x14ac:dyDescent="0.2">
      <c r="A135" s="109"/>
      <c r="B135" s="160" t="s">
        <v>235</v>
      </c>
      <c r="C135" s="242" t="s">
        <v>419</v>
      </c>
      <c r="D135" s="171"/>
      <c r="E135" s="163"/>
      <c r="F135" s="213"/>
      <c r="G135" s="203"/>
      <c r="H135" s="166"/>
    </row>
    <row r="136" spans="1:8" s="50" customFormat="1" ht="30" customHeight="1" x14ac:dyDescent="0.2">
      <c r="A136" s="109"/>
      <c r="B136" s="167" t="s">
        <v>30</v>
      </c>
      <c r="C136" s="161" t="s">
        <v>418</v>
      </c>
      <c r="D136" s="171"/>
      <c r="E136" s="163" t="s">
        <v>36</v>
      </c>
      <c r="F136" s="241">
        <v>1</v>
      </c>
      <c r="G136" s="165"/>
      <c r="H136" s="166">
        <f>ROUND(G136*F136,2)</f>
        <v>0</v>
      </c>
    </row>
    <row r="137" spans="1:8" s="50" customFormat="1" ht="30" customHeight="1" x14ac:dyDescent="0.2">
      <c r="A137" s="109"/>
      <c r="B137" s="172" t="s">
        <v>236</v>
      </c>
      <c r="C137" s="242" t="s">
        <v>420</v>
      </c>
      <c r="D137" s="171"/>
      <c r="E137" s="163"/>
      <c r="F137" s="213"/>
      <c r="G137" s="203"/>
      <c r="H137" s="173"/>
    </row>
    <row r="138" spans="1:8" s="50" customFormat="1" ht="30" customHeight="1" x14ac:dyDescent="0.2">
      <c r="A138" s="109"/>
      <c r="B138" s="167" t="s">
        <v>30</v>
      </c>
      <c r="C138" s="161" t="s">
        <v>418</v>
      </c>
      <c r="D138" s="171"/>
      <c r="E138" s="163" t="s">
        <v>36</v>
      </c>
      <c r="F138" s="241">
        <v>1</v>
      </c>
      <c r="G138" s="165"/>
      <c r="H138" s="166">
        <f>ROUND(G138*F138,2)</f>
        <v>0</v>
      </c>
    </row>
    <row r="139" spans="1:8" s="50" customFormat="1" ht="30" customHeight="1" x14ac:dyDescent="0.2">
      <c r="A139" s="109"/>
      <c r="B139" s="160" t="s">
        <v>237</v>
      </c>
      <c r="C139" s="242" t="s">
        <v>421</v>
      </c>
      <c r="D139" s="171"/>
      <c r="E139" s="163"/>
      <c r="F139" s="213"/>
      <c r="G139" s="203"/>
      <c r="H139" s="166"/>
    </row>
    <row r="140" spans="1:8" s="50" customFormat="1" ht="30" customHeight="1" x14ac:dyDescent="0.2">
      <c r="A140" s="109"/>
      <c r="B140" s="167" t="s">
        <v>30</v>
      </c>
      <c r="C140" s="77" t="s">
        <v>422</v>
      </c>
      <c r="D140" s="84"/>
      <c r="E140" s="79" t="s">
        <v>36</v>
      </c>
      <c r="F140" s="106">
        <v>2</v>
      </c>
      <c r="G140" s="81"/>
      <c r="H140" s="82">
        <f>ROUND(G140*F140,2)</f>
        <v>0</v>
      </c>
    </row>
    <row r="141" spans="1:8" ht="33" customHeight="1" x14ac:dyDescent="0.2">
      <c r="A141" s="13"/>
      <c r="B141" s="243"/>
      <c r="C141" s="244" t="s">
        <v>23</v>
      </c>
      <c r="D141" s="245"/>
      <c r="E141" s="246"/>
      <c r="F141" s="247"/>
      <c r="G141" s="248"/>
      <c r="H141" s="249"/>
    </row>
    <row r="142" spans="1:8" s="50" customFormat="1" ht="30" customHeight="1" x14ac:dyDescent="0.2">
      <c r="A142" s="168" t="s">
        <v>53</v>
      </c>
      <c r="B142" s="214" t="s">
        <v>238</v>
      </c>
      <c r="C142" s="205" t="s">
        <v>54</v>
      </c>
      <c r="D142" s="206" t="s">
        <v>275</v>
      </c>
      <c r="E142" s="207"/>
      <c r="F142" s="208"/>
      <c r="G142" s="218"/>
      <c r="H142" s="210"/>
    </row>
    <row r="143" spans="1:8" s="50" customFormat="1" ht="30" customHeight="1" x14ac:dyDescent="0.2">
      <c r="A143" s="168" t="s">
        <v>122</v>
      </c>
      <c r="B143" s="167" t="s">
        <v>30</v>
      </c>
      <c r="C143" s="161" t="s">
        <v>123</v>
      </c>
      <c r="D143" s="171"/>
      <c r="E143" s="163" t="s">
        <v>29</v>
      </c>
      <c r="F143" s="164">
        <v>10</v>
      </c>
      <c r="G143" s="165"/>
      <c r="H143" s="166">
        <f>ROUND(G143*F143,2)</f>
        <v>0</v>
      </c>
    </row>
    <row r="144" spans="1:8" s="50" customFormat="1" ht="30" customHeight="1" x14ac:dyDescent="0.2">
      <c r="A144" s="83" t="s">
        <v>55</v>
      </c>
      <c r="B144" s="86" t="s">
        <v>37</v>
      </c>
      <c r="C144" s="77" t="s">
        <v>124</v>
      </c>
      <c r="D144" s="84"/>
      <c r="E144" s="79" t="s">
        <v>29</v>
      </c>
      <c r="F144" s="80">
        <v>50</v>
      </c>
      <c r="G144" s="81"/>
      <c r="H144" s="82">
        <f>ROUND(G144*F144,2)</f>
        <v>0</v>
      </c>
    </row>
    <row r="145" spans="1:8" ht="33" customHeight="1" x14ac:dyDescent="0.2">
      <c r="A145" s="13"/>
      <c r="B145" s="157"/>
      <c r="C145" s="70" t="s">
        <v>24</v>
      </c>
      <c r="D145" s="71"/>
      <c r="E145" s="169"/>
      <c r="F145" s="71"/>
      <c r="G145" s="159"/>
      <c r="H145" s="74"/>
    </row>
    <row r="146" spans="1:8" ht="30" customHeight="1" x14ac:dyDescent="0.2">
      <c r="A146" s="13"/>
      <c r="B146" s="160" t="s">
        <v>239</v>
      </c>
      <c r="C146" s="161" t="s">
        <v>357</v>
      </c>
      <c r="D146" s="171"/>
      <c r="E146" s="163" t="s">
        <v>27</v>
      </c>
      <c r="F146" s="213">
        <v>1</v>
      </c>
      <c r="G146" s="165"/>
      <c r="H146" s="166">
        <f>ROUND(G146*F146,2)</f>
        <v>0</v>
      </c>
    </row>
    <row r="147" spans="1:8" ht="30" customHeight="1" x14ac:dyDescent="0.2">
      <c r="A147" s="13"/>
      <c r="B147" s="160" t="s">
        <v>240</v>
      </c>
      <c r="C147" s="161" t="s">
        <v>342</v>
      </c>
      <c r="D147" s="171" t="s">
        <v>265</v>
      </c>
      <c r="E147" s="163" t="s">
        <v>29</v>
      </c>
      <c r="F147" s="213">
        <v>2</v>
      </c>
      <c r="G147" s="165"/>
      <c r="H147" s="166">
        <f>ROUND(G147*F147,2)</f>
        <v>0</v>
      </c>
    </row>
    <row r="148" spans="1:8" ht="33" customHeight="1" x14ac:dyDescent="0.2">
      <c r="A148" s="13"/>
      <c r="B148" s="160" t="s">
        <v>241</v>
      </c>
      <c r="C148" s="161" t="s">
        <v>343</v>
      </c>
      <c r="D148" s="171" t="s">
        <v>134</v>
      </c>
      <c r="E148" s="163" t="s">
        <v>29</v>
      </c>
      <c r="F148" s="213">
        <v>7</v>
      </c>
      <c r="G148" s="165"/>
      <c r="H148" s="166">
        <f>ROUND(G148*F148,2)</f>
        <v>0</v>
      </c>
    </row>
    <row r="149" spans="1:8" ht="30" customHeight="1" x14ac:dyDescent="0.2">
      <c r="A149" s="13"/>
      <c r="B149" s="76" t="s">
        <v>266</v>
      </c>
      <c r="C149" s="77" t="s">
        <v>344</v>
      </c>
      <c r="D149" s="84" t="s">
        <v>134</v>
      </c>
      <c r="E149" s="79" t="s">
        <v>345</v>
      </c>
      <c r="F149" s="92">
        <v>1</v>
      </c>
      <c r="G149" s="81"/>
      <c r="H149" s="82">
        <f>ROUND(G149*F149,2)</f>
        <v>0</v>
      </c>
    </row>
    <row r="150" spans="1:8" s="31" customFormat="1" ht="33" customHeight="1" thickBot="1" x14ac:dyDescent="0.25">
      <c r="A150" s="32"/>
      <c r="B150" s="27" t="str">
        <f>B86</f>
        <v>B</v>
      </c>
      <c r="C150" s="127" t="str">
        <f>C86</f>
        <v>OLD COMMONWEALTH PATHWAY TRANSIT PLATFORM</v>
      </c>
      <c r="D150" s="128"/>
      <c r="E150" s="128"/>
      <c r="F150" s="129"/>
      <c r="G150" s="153" t="s">
        <v>17</v>
      </c>
      <c r="H150" s="32">
        <f>SUM(H86:H149)</f>
        <v>0</v>
      </c>
    </row>
    <row r="151" spans="1:8" s="31" customFormat="1" ht="31.5" customHeight="1" thickTop="1" x14ac:dyDescent="0.2">
      <c r="A151" s="29"/>
      <c r="B151" s="28" t="s">
        <v>14</v>
      </c>
      <c r="C151" s="122" t="s">
        <v>294</v>
      </c>
      <c r="D151" s="123"/>
      <c r="E151" s="123"/>
      <c r="F151" s="124"/>
      <c r="G151" s="154"/>
      <c r="H151" s="30"/>
    </row>
    <row r="152" spans="1:8" ht="31.5" customHeight="1" x14ac:dyDescent="0.2">
      <c r="A152" s="13"/>
      <c r="B152" s="157"/>
      <c r="C152" s="158" t="s">
        <v>19</v>
      </c>
      <c r="D152" s="71"/>
      <c r="E152" s="73" t="s">
        <v>2</v>
      </c>
      <c r="F152" s="73" t="s">
        <v>2</v>
      </c>
      <c r="G152" s="159" t="s">
        <v>2</v>
      </c>
      <c r="H152" s="74"/>
    </row>
    <row r="153" spans="1:8" s="50" customFormat="1" ht="32.1" customHeight="1" x14ac:dyDescent="0.2">
      <c r="A153" s="232" t="s">
        <v>32</v>
      </c>
      <c r="B153" s="160" t="s">
        <v>177</v>
      </c>
      <c r="C153" s="161" t="s">
        <v>33</v>
      </c>
      <c r="D153" s="162" t="s">
        <v>274</v>
      </c>
      <c r="E153" s="163"/>
      <c r="F153" s="164"/>
      <c r="G153" s="170"/>
      <c r="H153" s="166"/>
    </row>
    <row r="154" spans="1:8" s="50" customFormat="1" ht="32.1" customHeight="1" x14ac:dyDescent="0.2">
      <c r="A154" s="232" t="s">
        <v>279</v>
      </c>
      <c r="B154" s="233" t="s">
        <v>30</v>
      </c>
      <c r="C154" s="205" t="s">
        <v>280</v>
      </c>
      <c r="D154" s="206" t="s">
        <v>2</v>
      </c>
      <c r="E154" s="207" t="s">
        <v>27</v>
      </c>
      <c r="F154" s="208">
        <v>5</v>
      </c>
      <c r="G154" s="209"/>
      <c r="H154" s="210">
        <f>ROUND(G154*F154,2)</f>
        <v>0</v>
      </c>
    </row>
    <row r="155" spans="1:8" s="50" customFormat="1" ht="28.5" customHeight="1" x14ac:dyDescent="0.2">
      <c r="A155" s="156" t="s">
        <v>34</v>
      </c>
      <c r="B155" s="160" t="s">
        <v>178</v>
      </c>
      <c r="C155" s="161" t="s">
        <v>35</v>
      </c>
      <c r="D155" s="162" t="s">
        <v>274</v>
      </c>
      <c r="E155" s="163" t="s">
        <v>29</v>
      </c>
      <c r="F155" s="164">
        <v>100</v>
      </c>
      <c r="G155" s="165"/>
      <c r="H155" s="166">
        <f>ROUND(G155*F155,2)</f>
        <v>0</v>
      </c>
    </row>
    <row r="156" spans="1:8" s="50" customFormat="1" ht="28.5" customHeight="1" x14ac:dyDescent="0.2">
      <c r="A156" s="49" t="s">
        <v>295</v>
      </c>
      <c r="B156" s="76" t="s">
        <v>179</v>
      </c>
      <c r="C156" s="77" t="s">
        <v>296</v>
      </c>
      <c r="D156" s="78" t="s">
        <v>297</v>
      </c>
      <c r="E156" s="79" t="s">
        <v>27</v>
      </c>
      <c r="F156" s="80">
        <v>34</v>
      </c>
      <c r="G156" s="81"/>
      <c r="H156" s="82">
        <f>ROUND(G156*F156,2)</f>
        <v>0</v>
      </c>
    </row>
    <row r="157" spans="1:8" ht="31.5" customHeight="1" x14ac:dyDescent="0.2">
      <c r="A157" s="13"/>
      <c r="B157" s="157"/>
      <c r="C157" s="70" t="s">
        <v>267</v>
      </c>
      <c r="D157" s="71"/>
      <c r="E157" s="169"/>
      <c r="F157" s="71"/>
      <c r="G157" s="159"/>
      <c r="H157" s="74"/>
    </row>
    <row r="158" spans="1:8" s="50" customFormat="1" ht="28.5" customHeight="1" x14ac:dyDescent="0.2">
      <c r="A158" s="168" t="s">
        <v>56</v>
      </c>
      <c r="B158" s="160" t="s">
        <v>242</v>
      </c>
      <c r="C158" s="161" t="s">
        <v>57</v>
      </c>
      <c r="D158" s="162" t="s">
        <v>274</v>
      </c>
      <c r="E158" s="163"/>
      <c r="F158" s="164"/>
      <c r="G158" s="170"/>
      <c r="H158" s="166"/>
    </row>
    <row r="159" spans="1:8" s="50" customFormat="1" ht="28.5" customHeight="1" x14ac:dyDescent="0.2">
      <c r="A159" s="168" t="s">
        <v>58</v>
      </c>
      <c r="B159" s="167" t="s">
        <v>30</v>
      </c>
      <c r="C159" s="161" t="s">
        <v>59</v>
      </c>
      <c r="D159" s="171" t="s">
        <v>2</v>
      </c>
      <c r="E159" s="163" t="s">
        <v>29</v>
      </c>
      <c r="F159" s="164">
        <v>15</v>
      </c>
      <c r="G159" s="165"/>
      <c r="H159" s="166">
        <f>ROUND(G159*F159,2)</f>
        <v>0</v>
      </c>
    </row>
    <row r="160" spans="1:8" s="50" customFormat="1" ht="28.5" customHeight="1" x14ac:dyDescent="0.2">
      <c r="A160" s="168" t="s">
        <v>125</v>
      </c>
      <c r="B160" s="160" t="s">
        <v>243</v>
      </c>
      <c r="C160" s="161" t="s">
        <v>126</v>
      </c>
      <c r="D160" s="171" t="s">
        <v>79</v>
      </c>
      <c r="E160" s="163"/>
      <c r="F160" s="164"/>
      <c r="G160" s="170"/>
      <c r="H160" s="166"/>
    </row>
    <row r="161" spans="1:8" s="50" customFormat="1" ht="28.5" customHeight="1" x14ac:dyDescent="0.2">
      <c r="A161" s="168" t="s">
        <v>140</v>
      </c>
      <c r="B161" s="167" t="s">
        <v>30</v>
      </c>
      <c r="C161" s="161" t="s">
        <v>141</v>
      </c>
      <c r="D161" s="171" t="s">
        <v>2</v>
      </c>
      <c r="E161" s="163" t="s">
        <v>29</v>
      </c>
      <c r="F161" s="164">
        <v>9</v>
      </c>
      <c r="G161" s="165"/>
      <c r="H161" s="166">
        <f>ROUND(G161*F161,2)</f>
        <v>0</v>
      </c>
    </row>
    <row r="162" spans="1:8" s="50" customFormat="1" ht="28.5" customHeight="1" x14ac:dyDescent="0.2">
      <c r="A162" s="168" t="s">
        <v>127</v>
      </c>
      <c r="B162" s="167" t="s">
        <v>37</v>
      </c>
      <c r="C162" s="161" t="s">
        <v>80</v>
      </c>
      <c r="D162" s="171" t="s">
        <v>2</v>
      </c>
      <c r="E162" s="163" t="s">
        <v>29</v>
      </c>
      <c r="F162" s="164">
        <v>75</v>
      </c>
      <c r="G162" s="165"/>
      <c r="H162" s="166">
        <f>ROUND(G162*F162,2)</f>
        <v>0</v>
      </c>
    </row>
    <row r="163" spans="1:8" s="50" customFormat="1" ht="28.5" customHeight="1" x14ac:dyDescent="0.2">
      <c r="A163" s="168" t="s">
        <v>298</v>
      </c>
      <c r="B163" s="160" t="s">
        <v>244</v>
      </c>
      <c r="C163" s="161" t="s">
        <v>299</v>
      </c>
      <c r="D163" s="171" t="s">
        <v>79</v>
      </c>
      <c r="E163" s="163" t="s">
        <v>29</v>
      </c>
      <c r="F163" s="164">
        <v>5</v>
      </c>
      <c r="G163" s="165"/>
      <c r="H163" s="166">
        <f>ROUND(G163*F163,2)</f>
        <v>0</v>
      </c>
    </row>
    <row r="164" spans="1:8" s="50" customFormat="1" ht="28.5" customHeight="1" x14ac:dyDescent="0.2">
      <c r="A164" s="168" t="s">
        <v>83</v>
      </c>
      <c r="B164" s="160" t="s">
        <v>245</v>
      </c>
      <c r="C164" s="161" t="s">
        <v>46</v>
      </c>
      <c r="D164" s="171" t="s">
        <v>146</v>
      </c>
      <c r="E164" s="163"/>
      <c r="F164" s="164"/>
      <c r="G164" s="170"/>
      <c r="H164" s="166"/>
    </row>
    <row r="165" spans="1:8" s="50" customFormat="1" ht="32.1" customHeight="1" x14ac:dyDescent="0.2">
      <c r="A165" s="168" t="s">
        <v>300</v>
      </c>
      <c r="B165" s="167" t="s">
        <v>30</v>
      </c>
      <c r="C165" s="161" t="s">
        <v>289</v>
      </c>
      <c r="D165" s="171" t="s">
        <v>255</v>
      </c>
      <c r="E165" s="163"/>
      <c r="F165" s="164"/>
      <c r="G165" s="203"/>
      <c r="H165" s="166"/>
    </row>
    <row r="166" spans="1:8" s="50" customFormat="1" ht="28.5" customHeight="1" x14ac:dyDescent="0.2">
      <c r="A166" s="168" t="s">
        <v>472</v>
      </c>
      <c r="B166" s="191" t="s">
        <v>81</v>
      </c>
      <c r="C166" s="187" t="s">
        <v>264</v>
      </c>
      <c r="D166" s="162"/>
      <c r="E166" s="192" t="s">
        <v>44</v>
      </c>
      <c r="F166" s="188">
        <v>3</v>
      </c>
      <c r="G166" s="165"/>
      <c r="H166" s="193">
        <f>ROUND(G166*F166,2)</f>
        <v>0</v>
      </c>
    </row>
    <row r="167" spans="1:8" s="50" customFormat="1" ht="28.5" customHeight="1" x14ac:dyDescent="0.2">
      <c r="A167" s="168" t="s">
        <v>473</v>
      </c>
      <c r="B167" s="191" t="s">
        <v>82</v>
      </c>
      <c r="C167" s="187" t="s">
        <v>301</v>
      </c>
      <c r="D167" s="162"/>
      <c r="E167" s="192" t="s">
        <v>44</v>
      </c>
      <c r="F167" s="188">
        <v>50</v>
      </c>
      <c r="G167" s="165"/>
      <c r="H167" s="193">
        <f>ROUND(G167*F167,2)</f>
        <v>0</v>
      </c>
    </row>
    <row r="168" spans="1:8" s="50" customFormat="1" ht="28.5" customHeight="1" x14ac:dyDescent="0.2">
      <c r="A168" s="168" t="s">
        <v>474</v>
      </c>
      <c r="B168" s="191" t="s">
        <v>302</v>
      </c>
      <c r="C168" s="187" t="s">
        <v>303</v>
      </c>
      <c r="D168" s="162" t="s">
        <v>2</v>
      </c>
      <c r="E168" s="192" t="s">
        <v>44</v>
      </c>
      <c r="F168" s="188">
        <v>35</v>
      </c>
      <c r="G168" s="165"/>
      <c r="H168" s="193">
        <f>ROUND(G168*F168,2)</f>
        <v>0</v>
      </c>
    </row>
    <row r="169" spans="1:8" s="50" customFormat="1" ht="28.5" customHeight="1" x14ac:dyDescent="0.2">
      <c r="A169" s="83" t="s">
        <v>92</v>
      </c>
      <c r="B169" s="76" t="s">
        <v>246</v>
      </c>
      <c r="C169" s="77" t="s">
        <v>94</v>
      </c>
      <c r="D169" s="84" t="s">
        <v>152</v>
      </c>
      <c r="E169" s="79" t="s">
        <v>36</v>
      </c>
      <c r="F169" s="92">
        <v>2</v>
      </c>
      <c r="G169" s="81"/>
      <c r="H169" s="82">
        <f>ROUND(G169*F169,2)</f>
        <v>0</v>
      </c>
    </row>
    <row r="170" spans="1:8" ht="31.5" customHeight="1" x14ac:dyDescent="0.2">
      <c r="A170" s="13"/>
      <c r="B170" s="67"/>
      <c r="C170" s="65" t="s">
        <v>20</v>
      </c>
      <c r="D170" s="62"/>
      <c r="E170" s="68"/>
      <c r="F170" s="63"/>
      <c r="G170" s="150"/>
      <c r="H170" s="64"/>
    </row>
    <row r="171" spans="1:8" s="50" customFormat="1" ht="28.5" customHeight="1" x14ac:dyDescent="0.2">
      <c r="A171" s="49" t="s">
        <v>133</v>
      </c>
      <c r="B171" s="76" t="s">
        <v>247</v>
      </c>
      <c r="C171" s="77" t="s">
        <v>305</v>
      </c>
      <c r="D171" s="84" t="s">
        <v>134</v>
      </c>
      <c r="E171" s="79" t="s">
        <v>29</v>
      </c>
      <c r="F171" s="92">
        <v>235</v>
      </c>
      <c r="G171" s="81"/>
      <c r="H171" s="82">
        <f>ROUND(G171*F171,2)</f>
        <v>0</v>
      </c>
    </row>
    <row r="172" spans="1:8" ht="31.5" customHeight="1" x14ac:dyDescent="0.2">
      <c r="A172" s="13"/>
      <c r="B172" s="222"/>
      <c r="C172" s="70" t="s">
        <v>23</v>
      </c>
      <c r="D172" s="71"/>
      <c r="E172" s="72"/>
      <c r="F172" s="73"/>
      <c r="G172" s="159"/>
      <c r="H172" s="74"/>
    </row>
    <row r="173" spans="1:8" s="50" customFormat="1" ht="28.5" customHeight="1" x14ac:dyDescent="0.2">
      <c r="A173" s="168" t="s">
        <v>53</v>
      </c>
      <c r="B173" s="160" t="s">
        <v>248</v>
      </c>
      <c r="C173" s="161" t="s">
        <v>54</v>
      </c>
      <c r="D173" s="171" t="s">
        <v>275</v>
      </c>
      <c r="E173" s="163"/>
      <c r="F173" s="164"/>
      <c r="G173" s="170"/>
      <c r="H173" s="166"/>
    </row>
    <row r="174" spans="1:8" s="50" customFormat="1" ht="28.5" customHeight="1" x14ac:dyDescent="0.2">
      <c r="A174" s="168" t="s">
        <v>122</v>
      </c>
      <c r="B174" s="167" t="s">
        <v>30</v>
      </c>
      <c r="C174" s="161" t="s">
        <v>123</v>
      </c>
      <c r="D174" s="171"/>
      <c r="E174" s="163" t="s">
        <v>29</v>
      </c>
      <c r="F174" s="164">
        <v>75</v>
      </c>
      <c r="G174" s="165"/>
      <c r="H174" s="166">
        <f>ROUND(G174*F174,2)</f>
        <v>0</v>
      </c>
    </row>
    <row r="175" spans="1:8" s="50" customFormat="1" ht="28.5" customHeight="1" x14ac:dyDescent="0.2">
      <c r="A175" s="83" t="s">
        <v>55</v>
      </c>
      <c r="B175" s="86" t="s">
        <v>37</v>
      </c>
      <c r="C175" s="77" t="s">
        <v>124</v>
      </c>
      <c r="D175" s="84"/>
      <c r="E175" s="79" t="s">
        <v>29</v>
      </c>
      <c r="F175" s="80">
        <v>100</v>
      </c>
      <c r="G175" s="81"/>
      <c r="H175" s="82">
        <f>ROUND(G175*F175,2)</f>
        <v>0</v>
      </c>
    </row>
    <row r="176" spans="1:8" ht="31.5" customHeight="1" x14ac:dyDescent="0.2">
      <c r="A176" s="13"/>
      <c r="B176" s="61"/>
      <c r="C176" s="65" t="s">
        <v>24</v>
      </c>
      <c r="D176" s="62"/>
      <c r="E176" s="66"/>
      <c r="F176" s="62"/>
      <c r="G176" s="150"/>
      <c r="H176" s="64"/>
    </row>
    <row r="177" spans="1:8" ht="32.1" customHeight="1" x14ac:dyDescent="0.2">
      <c r="A177" s="13"/>
      <c r="B177" s="76" t="s">
        <v>249</v>
      </c>
      <c r="C177" s="77" t="s">
        <v>343</v>
      </c>
      <c r="D177" s="84" t="s">
        <v>134</v>
      </c>
      <c r="E177" s="79" t="s">
        <v>29</v>
      </c>
      <c r="F177" s="92">
        <v>60</v>
      </c>
      <c r="G177" s="81"/>
      <c r="H177" s="82">
        <f>ROUND(G177*F177,2)</f>
        <v>0</v>
      </c>
    </row>
    <row r="178" spans="1:8" s="31" customFormat="1" ht="31.5" customHeight="1" thickBot="1" x14ac:dyDescent="0.25">
      <c r="A178" s="32"/>
      <c r="B178" s="27" t="str">
        <f>B151</f>
        <v>C</v>
      </c>
      <c r="C178" s="127" t="str">
        <f>C151</f>
        <v>ADSUM TRANSIT CORRIDOR - STOP IMPROVEMENTS</v>
      </c>
      <c r="D178" s="128"/>
      <c r="E178" s="128"/>
      <c r="F178" s="129"/>
      <c r="G178" s="153" t="s">
        <v>17</v>
      </c>
      <c r="H178" s="32">
        <f>SUM(H151:H177)</f>
        <v>0</v>
      </c>
    </row>
    <row r="179" spans="1:8" s="31" customFormat="1" ht="33" customHeight="1" thickTop="1" x14ac:dyDescent="0.2">
      <c r="A179" s="29"/>
      <c r="B179" s="28" t="s">
        <v>15</v>
      </c>
      <c r="C179" s="122" t="s">
        <v>304</v>
      </c>
      <c r="D179" s="123"/>
      <c r="E179" s="123"/>
      <c r="F179" s="124"/>
      <c r="G179" s="154"/>
      <c r="H179" s="30"/>
    </row>
    <row r="180" spans="1:8" ht="33" customHeight="1" x14ac:dyDescent="0.2">
      <c r="A180" s="13"/>
      <c r="B180" s="157"/>
      <c r="C180" s="158" t="s">
        <v>19</v>
      </c>
      <c r="D180" s="71"/>
      <c r="E180" s="73" t="s">
        <v>2</v>
      </c>
      <c r="F180" s="73" t="s">
        <v>2</v>
      </c>
      <c r="G180" s="159" t="s">
        <v>2</v>
      </c>
      <c r="H180" s="74"/>
    </row>
    <row r="181" spans="1:8" s="50" customFormat="1" ht="33" customHeight="1" x14ac:dyDescent="0.2">
      <c r="A181" s="232" t="s">
        <v>32</v>
      </c>
      <c r="B181" s="160" t="s">
        <v>250</v>
      </c>
      <c r="C181" s="161" t="s">
        <v>33</v>
      </c>
      <c r="D181" s="162" t="s">
        <v>274</v>
      </c>
      <c r="E181" s="163"/>
      <c r="F181" s="164"/>
      <c r="G181" s="170"/>
      <c r="H181" s="166"/>
    </row>
    <row r="182" spans="1:8" s="50" customFormat="1" ht="33" customHeight="1" x14ac:dyDescent="0.2">
      <c r="A182" s="93" t="s">
        <v>279</v>
      </c>
      <c r="B182" s="174" t="s">
        <v>30</v>
      </c>
      <c r="C182" s="161" t="s">
        <v>280</v>
      </c>
      <c r="D182" s="171" t="s">
        <v>2</v>
      </c>
      <c r="E182" s="163" t="s">
        <v>27</v>
      </c>
      <c r="F182" s="164">
        <v>5</v>
      </c>
      <c r="G182" s="165"/>
      <c r="H182" s="173">
        <f>ROUND(G182*F182,2)</f>
        <v>0</v>
      </c>
    </row>
    <row r="183" spans="1:8" s="50" customFormat="1" ht="30" customHeight="1" x14ac:dyDescent="0.2">
      <c r="A183" s="49" t="s">
        <v>34</v>
      </c>
      <c r="B183" s="172" t="s">
        <v>180</v>
      </c>
      <c r="C183" s="161" t="s">
        <v>35</v>
      </c>
      <c r="D183" s="162" t="s">
        <v>274</v>
      </c>
      <c r="E183" s="163" t="s">
        <v>29</v>
      </c>
      <c r="F183" s="164">
        <v>90</v>
      </c>
      <c r="G183" s="165"/>
      <c r="H183" s="173">
        <f>ROUND(G183*F183,2)</f>
        <v>0</v>
      </c>
    </row>
    <row r="184" spans="1:8" s="50" customFormat="1" ht="30" customHeight="1" x14ac:dyDescent="0.2">
      <c r="A184" s="49" t="s">
        <v>295</v>
      </c>
      <c r="B184" s="76" t="s">
        <v>181</v>
      </c>
      <c r="C184" s="77" t="s">
        <v>296</v>
      </c>
      <c r="D184" s="78" t="s">
        <v>297</v>
      </c>
      <c r="E184" s="79" t="s">
        <v>27</v>
      </c>
      <c r="F184" s="80">
        <v>30</v>
      </c>
      <c r="G184" s="81"/>
      <c r="H184" s="82">
        <f>ROUND(G184*F184,2)</f>
        <v>0</v>
      </c>
    </row>
    <row r="185" spans="1:8" ht="33" customHeight="1" x14ac:dyDescent="0.2">
      <c r="A185" s="13"/>
      <c r="B185" s="157"/>
      <c r="C185" s="70" t="s">
        <v>267</v>
      </c>
      <c r="D185" s="71"/>
      <c r="E185" s="169"/>
      <c r="F185" s="71"/>
      <c r="G185" s="159"/>
      <c r="H185" s="74"/>
    </row>
    <row r="186" spans="1:8" s="50" customFormat="1" ht="30" customHeight="1" x14ac:dyDescent="0.2">
      <c r="A186" s="168" t="s">
        <v>125</v>
      </c>
      <c r="B186" s="160" t="s">
        <v>182</v>
      </c>
      <c r="C186" s="161" t="s">
        <v>126</v>
      </c>
      <c r="D186" s="171" t="s">
        <v>79</v>
      </c>
      <c r="E186" s="163"/>
      <c r="F186" s="164"/>
      <c r="G186" s="170"/>
      <c r="H186" s="166"/>
    </row>
    <row r="187" spans="1:8" s="50" customFormat="1" ht="30" customHeight="1" x14ac:dyDescent="0.2">
      <c r="A187" s="168" t="s">
        <v>140</v>
      </c>
      <c r="B187" s="167" t="s">
        <v>30</v>
      </c>
      <c r="C187" s="161" t="s">
        <v>141</v>
      </c>
      <c r="D187" s="171" t="s">
        <v>2</v>
      </c>
      <c r="E187" s="163" t="s">
        <v>29</v>
      </c>
      <c r="F187" s="164">
        <v>2</v>
      </c>
      <c r="G187" s="165"/>
      <c r="H187" s="166">
        <f>ROUND(G187*F187,2)</f>
        <v>0</v>
      </c>
    </row>
    <row r="188" spans="1:8" s="50" customFormat="1" ht="30" customHeight="1" x14ac:dyDescent="0.2">
      <c r="A188" s="168" t="s">
        <v>127</v>
      </c>
      <c r="B188" s="233" t="s">
        <v>37</v>
      </c>
      <c r="C188" s="205" t="s">
        <v>80</v>
      </c>
      <c r="D188" s="206" t="s">
        <v>2</v>
      </c>
      <c r="E188" s="207" t="s">
        <v>29</v>
      </c>
      <c r="F188" s="208">
        <v>13</v>
      </c>
      <c r="G188" s="209"/>
      <c r="H188" s="210">
        <f>ROUND(G188*F188,2)</f>
        <v>0</v>
      </c>
    </row>
    <row r="189" spans="1:8" s="50" customFormat="1" ht="30" customHeight="1" x14ac:dyDescent="0.2">
      <c r="A189" s="83" t="s">
        <v>298</v>
      </c>
      <c r="B189" s="76" t="s">
        <v>251</v>
      </c>
      <c r="C189" s="77" t="s">
        <v>299</v>
      </c>
      <c r="D189" s="84" t="s">
        <v>79</v>
      </c>
      <c r="E189" s="79" t="s">
        <v>29</v>
      </c>
      <c r="F189" s="80">
        <v>12</v>
      </c>
      <c r="G189" s="81"/>
      <c r="H189" s="82">
        <f>ROUND(G189*F189,2)</f>
        <v>0</v>
      </c>
    </row>
    <row r="190" spans="1:8" ht="33" customHeight="1" x14ac:dyDescent="0.2">
      <c r="A190" s="13"/>
      <c r="B190" s="67"/>
      <c r="C190" s="65" t="s">
        <v>20</v>
      </c>
      <c r="D190" s="62"/>
      <c r="E190" s="68"/>
      <c r="F190" s="63"/>
      <c r="G190" s="150"/>
      <c r="H190" s="64"/>
    </row>
    <row r="191" spans="1:8" s="50" customFormat="1" ht="30" customHeight="1" x14ac:dyDescent="0.2">
      <c r="A191" s="49" t="s">
        <v>133</v>
      </c>
      <c r="B191" s="76" t="s">
        <v>252</v>
      </c>
      <c r="C191" s="77" t="s">
        <v>305</v>
      </c>
      <c r="D191" s="84" t="s">
        <v>134</v>
      </c>
      <c r="E191" s="79" t="s">
        <v>29</v>
      </c>
      <c r="F191" s="92">
        <v>186</v>
      </c>
      <c r="G191" s="81"/>
      <c r="H191" s="82">
        <f>ROUND(G191*F191,2)</f>
        <v>0</v>
      </c>
    </row>
    <row r="192" spans="1:8" ht="33" customHeight="1" x14ac:dyDescent="0.2">
      <c r="A192" s="13"/>
      <c r="B192" s="69"/>
      <c r="C192" s="65" t="s">
        <v>23</v>
      </c>
      <c r="D192" s="62"/>
      <c r="E192" s="68"/>
      <c r="F192" s="63"/>
      <c r="G192" s="150"/>
      <c r="H192" s="64"/>
    </row>
    <row r="193" spans="1:8" s="50" customFormat="1" ht="30" customHeight="1" x14ac:dyDescent="0.2">
      <c r="A193" s="83" t="s">
        <v>53</v>
      </c>
      <c r="B193" s="76" t="s">
        <v>253</v>
      </c>
      <c r="C193" s="77" t="s">
        <v>54</v>
      </c>
      <c r="D193" s="84" t="s">
        <v>275</v>
      </c>
      <c r="E193" s="79"/>
      <c r="F193" s="80"/>
      <c r="G193" s="151"/>
      <c r="H193" s="82"/>
    </row>
    <row r="194" spans="1:8" s="50" customFormat="1" ht="30" customHeight="1" x14ac:dyDescent="0.2">
      <c r="A194" s="168" t="s">
        <v>122</v>
      </c>
      <c r="B194" s="167" t="s">
        <v>30</v>
      </c>
      <c r="C194" s="161" t="s">
        <v>123</v>
      </c>
      <c r="D194" s="171"/>
      <c r="E194" s="163" t="s">
        <v>29</v>
      </c>
      <c r="F194" s="164">
        <v>30</v>
      </c>
      <c r="G194" s="165"/>
      <c r="H194" s="166">
        <f>ROUND(G194*F194,2)</f>
        <v>0</v>
      </c>
    </row>
    <row r="195" spans="1:8" s="50" customFormat="1" ht="30" customHeight="1" x14ac:dyDescent="0.2">
      <c r="A195" s="83" t="s">
        <v>55</v>
      </c>
      <c r="B195" s="86" t="s">
        <v>37</v>
      </c>
      <c r="C195" s="77" t="s">
        <v>124</v>
      </c>
      <c r="D195" s="84"/>
      <c r="E195" s="79" t="s">
        <v>29</v>
      </c>
      <c r="F195" s="80">
        <v>60</v>
      </c>
      <c r="G195" s="81"/>
      <c r="H195" s="82">
        <f>ROUND(G195*F195,2)</f>
        <v>0</v>
      </c>
    </row>
    <row r="196" spans="1:8" ht="33" customHeight="1" x14ac:dyDescent="0.2">
      <c r="A196" s="13"/>
      <c r="B196" s="61"/>
      <c r="C196" s="65" t="s">
        <v>24</v>
      </c>
      <c r="D196" s="62"/>
      <c r="E196" s="66"/>
      <c r="F196" s="62"/>
      <c r="G196" s="150"/>
      <c r="H196" s="64"/>
    </row>
    <row r="197" spans="1:8" ht="33" customHeight="1" x14ac:dyDescent="0.2">
      <c r="A197" s="13"/>
      <c r="B197" s="76" t="s">
        <v>458</v>
      </c>
      <c r="C197" s="77" t="s">
        <v>343</v>
      </c>
      <c r="D197" s="84" t="s">
        <v>134</v>
      </c>
      <c r="E197" s="79" t="s">
        <v>29</v>
      </c>
      <c r="F197" s="92">
        <v>30</v>
      </c>
      <c r="G197" s="81"/>
      <c r="H197" s="82">
        <f>ROUND(G197*F197,2)</f>
        <v>0</v>
      </c>
    </row>
    <row r="198" spans="1:8" s="31" customFormat="1" ht="30" customHeight="1" thickBot="1" x14ac:dyDescent="0.25">
      <c r="A198" s="32"/>
      <c r="B198" s="27" t="str">
        <f>B179</f>
        <v>D</v>
      </c>
      <c r="C198" s="127" t="str">
        <f>C179</f>
        <v>DAKOTA TRANSIT CORRIDOR - STOP IMPROVEMENTS</v>
      </c>
      <c r="D198" s="128"/>
      <c r="E198" s="128"/>
      <c r="F198" s="129"/>
      <c r="G198" s="153" t="s">
        <v>17</v>
      </c>
      <c r="H198" s="32">
        <f>SUM(H179:H197)</f>
        <v>0</v>
      </c>
    </row>
    <row r="199" spans="1:8" s="31" customFormat="1" ht="33" customHeight="1" thickTop="1" x14ac:dyDescent="0.2">
      <c r="A199" s="29"/>
      <c r="B199" s="28" t="s">
        <v>16</v>
      </c>
      <c r="C199" s="122" t="s">
        <v>306</v>
      </c>
      <c r="D199" s="123"/>
      <c r="E199" s="123"/>
      <c r="F199" s="124"/>
      <c r="G199" s="154"/>
      <c r="H199" s="30"/>
    </row>
    <row r="200" spans="1:8" ht="33" customHeight="1" x14ac:dyDescent="0.2">
      <c r="A200" s="13"/>
      <c r="B200" s="157"/>
      <c r="C200" s="158" t="s">
        <v>19</v>
      </c>
      <c r="D200" s="71"/>
      <c r="E200" s="73" t="s">
        <v>2</v>
      </c>
      <c r="F200" s="73" t="s">
        <v>2</v>
      </c>
      <c r="G200" s="159" t="s">
        <v>2</v>
      </c>
      <c r="H200" s="74"/>
    </row>
    <row r="201" spans="1:8" s="50" customFormat="1" ht="33" customHeight="1" x14ac:dyDescent="0.2">
      <c r="A201" s="232" t="s">
        <v>32</v>
      </c>
      <c r="B201" s="160" t="s">
        <v>258</v>
      </c>
      <c r="C201" s="161" t="s">
        <v>33</v>
      </c>
      <c r="D201" s="162" t="s">
        <v>274</v>
      </c>
      <c r="E201" s="163"/>
      <c r="F201" s="164"/>
      <c r="G201" s="170"/>
      <c r="H201" s="166"/>
    </row>
    <row r="202" spans="1:8" s="50" customFormat="1" ht="33" customHeight="1" x14ac:dyDescent="0.2">
      <c r="A202" s="232" t="s">
        <v>279</v>
      </c>
      <c r="B202" s="167" t="s">
        <v>30</v>
      </c>
      <c r="C202" s="161" t="s">
        <v>280</v>
      </c>
      <c r="D202" s="171" t="s">
        <v>2</v>
      </c>
      <c r="E202" s="163" t="s">
        <v>27</v>
      </c>
      <c r="F202" s="164">
        <v>2</v>
      </c>
      <c r="G202" s="165"/>
      <c r="H202" s="166">
        <f>ROUND(G202*F202,2)</f>
        <v>0</v>
      </c>
    </row>
    <row r="203" spans="1:8" s="50" customFormat="1" ht="30" customHeight="1" x14ac:dyDescent="0.2">
      <c r="A203" s="156" t="s">
        <v>34</v>
      </c>
      <c r="B203" s="214" t="s">
        <v>259</v>
      </c>
      <c r="C203" s="205" t="s">
        <v>35</v>
      </c>
      <c r="D203" s="181" t="s">
        <v>274</v>
      </c>
      <c r="E203" s="207" t="s">
        <v>29</v>
      </c>
      <c r="F203" s="208">
        <v>40</v>
      </c>
      <c r="G203" s="209"/>
      <c r="H203" s="210">
        <f>ROUND(G203*F203,2)</f>
        <v>0</v>
      </c>
    </row>
    <row r="204" spans="1:8" s="50" customFormat="1" ht="30" customHeight="1" x14ac:dyDescent="0.2">
      <c r="A204" s="49" t="s">
        <v>295</v>
      </c>
      <c r="B204" s="76" t="s">
        <v>260</v>
      </c>
      <c r="C204" s="77" t="s">
        <v>296</v>
      </c>
      <c r="D204" s="78" t="s">
        <v>297</v>
      </c>
      <c r="E204" s="79" t="s">
        <v>27</v>
      </c>
      <c r="F204" s="80">
        <v>10</v>
      </c>
      <c r="G204" s="81"/>
      <c r="H204" s="82">
        <f>ROUND(G204*F204,2)</f>
        <v>0</v>
      </c>
    </row>
    <row r="205" spans="1:8" ht="33" customHeight="1" x14ac:dyDescent="0.2">
      <c r="A205" s="13"/>
      <c r="B205" s="61"/>
      <c r="C205" s="65" t="s">
        <v>267</v>
      </c>
      <c r="D205" s="62"/>
      <c r="E205" s="66"/>
      <c r="F205" s="62"/>
      <c r="G205" s="150"/>
      <c r="H205" s="64"/>
    </row>
    <row r="206" spans="1:8" s="50" customFormat="1" ht="30" customHeight="1" x14ac:dyDescent="0.2">
      <c r="A206" s="83" t="s">
        <v>83</v>
      </c>
      <c r="B206" s="76" t="s">
        <v>261</v>
      </c>
      <c r="C206" s="77" t="s">
        <v>46</v>
      </c>
      <c r="D206" s="84" t="s">
        <v>146</v>
      </c>
      <c r="E206" s="79"/>
      <c r="F206" s="80"/>
      <c r="G206" s="151"/>
      <c r="H206" s="82"/>
    </row>
    <row r="207" spans="1:8" s="50" customFormat="1" ht="33" customHeight="1" x14ac:dyDescent="0.2">
      <c r="A207" s="168" t="s">
        <v>300</v>
      </c>
      <c r="B207" s="167" t="s">
        <v>30</v>
      </c>
      <c r="C207" s="161" t="s">
        <v>289</v>
      </c>
      <c r="D207" s="171" t="s">
        <v>255</v>
      </c>
      <c r="E207" s="163"/>
      <c r="F207" s="164"/>
      <c r="G207" s="203"/>
      <c r="H207" s="166"/>
    </row>
    <row r="208" spans="1:8" s="50" customFormat="1" ht="30" customHeight="1" x14ac:dyDescent="0.2">
      <c r="A208" s="83" t="s">
        <v>473</v>
      </c>
      <c r="B208" s="88" t="s">
        <v>81</v>
      </c>
      <c r="C208" s="89" t="s">
        <v>301</v>
      </c>
      <c r="D208" s="78"/>
      <c r="E208" s="90" t="s">
        <v>44</v>
      </c>
      <c r="F208" s="91">
        <v>30</v>
      </c>
      <c r="G208" s="81"/>
      <c r="H208" s="87">
        <f>ROUND(G208*F208,2)</f>
        <v>0</v>
      </c>
    </row>
    <row r="209" spans="1:8" ht="33" customHeight="1" x14ac:dyDescent="0.2">
      <c r="A209" s="13"/>
      <c r="B209" s="67"/>
      <c r="C209" s="65" t="s">
        <v>20</v>
      </c>
      <c r="D209" s="62"/>
      <c r="E209" s="68"/>
      <c r="F209" s="63"/>
      <c r="G209" s="150"/>
      <c r="H209" s="64"/>
    </row>
    <row r="210" spans="1:8" s="50" customFormat="1" ht="30" customHeight="1" x14ac:dyDescent="0.2">
      <c r="A210" s="49" t="s">
        <v>133</v>
      </c>
      <c r="B210" s="76" t="s">
        <v>262</v>
      </c>
      <c r="C210" s="77" t="s">
        <v>305</v>
      </c>
      <c r="D210" s="84" t="s">
        <v>134</v>
      </c>
      <c r="E210" s="79" t="s">
        <v>29</v>
      </c>
      <c r="F210" s="92">
        <v>60</v>
      </c>
      <c r="G210" s="81"/>
      <c r="H210" s="82">
        <f>ROUND(G210*F210,2)</f>
        <v>0</v>
      </c>
    </row>
    <row r="211" spans="1:8" ht="33" customHeight="1" x14ac:dyDescent="0.2">
      <c r="A211" s="13"/>
      <c r="B211" s="222"/>
      <c r="C211" s="70" t="s">
        <v>23</v>
      </c>
      <c r="D211" s="71"/>
      <c r="E211" s="72"/>
      <c r="F211" s="73"/>
      <c r="G211" s="159"/>
      <c r="H211" s="74"/>
    </row>
    <row r="212" spans="1:8" s="50" customFormat="1" ht="30" customHeight="1" x14ac:dyDescent="0.2">
      <c r="A212" s="168" t="s">
        <v>53</v>
      </c>
      <c r="B212" s="160" t="s">
        <v>263</v>
      </c>
      <c r="C212" s="161" t="s">
        <v>54</v>
      </c>
      <c r="D212" s="171" t="s">
        <v>275</v>
      </c>
      <c r="E212" s="163"/>
      <c r="F212" s="164"/>
      <c r="G212" s="170"/>
      <c r="H212" s="166"/>
    </row>
    <row r="213" spans="1:8" s="50" customFormat="1" ht="30" customHeight="1" x14ac:dyDescent="0.2">
      <c r="A213" s="168" t="s">
        <v>122</v>
      </c>
      <c r="B213" s="167" t="s">
        <v>30</v>
      </c>
      <c r="C213" s="161" t="s">
        <v>123</v>
      </c>
      <c r="D213" s="171"/>
      <c r="E213" s="163" t="s">
        <v>29</v>
      </c>
      <c r="F213" s="164">
        <v>20</v>
      </c>
      <c r="G213" s="165"/>
      <c r="H213" s="166">
        <f>ROUND(G213*F213,2)</f>
        <v>0</v>
      </c>
    </row>
    <row r="214" spans="1:8" s="50" customFormat="1" ht="30" customHeight="1" x14ac:dyDescent="0.2">
      <c r="A214" s="83" t="s">
        <v>55</v>
      </c>
      <c r="B214" s="86" t="s">
        <v>37</v>
      </c>
      <c r="C214" s="77" t="s">
        <v>124</v>
      </c>
      <c r="D214" s="84"/>
      <c r="E214" s="79" t="s">
        <v>29</v>
      </c>
      <c r="F214" s="80">
        <v>20</v>
      </c>
      <c r="G214" s="81"/>
      <c r="H214" s="82">
        <f>ROUND(G214*F214,2)</f>
        <v>0</v>
      </c>
    </row>
    <row r="215" spans="1:8" s="31" customFormat="1" ht="33" customHeight="1" thickBot="1" x14ac:dyDescent="0.25">
      <c r="A215" s="32"/>
      <c r="B215" s="27" t="str">
        <f>B199</f>
        <v>E</v>
      </c>
      <c r="C215" s="127" t="str">
        <f>C199</f>
        <v>HEADMASTER TRANSIT CORRIDOR - STOP IMPROVEMENTS</v>
      </c>
      <c r="D215" s="128"/>
      <c r="E215" s="128"/>
      <c r="F215" s="129"/>
      <c r="G215" s="153" t="s">
        <v>17</v>
      </c>
      <c r="H215" s="32">
        <f>SUM(H199:H214)</f>
        <v>0</v>
      </c>
    </row>
    <row r="216" spans="1:8" s="31" customFormat="1" ht="33" customHeight="1" thickTop="1" x14ac:dyDescent="0.2">
      <c r="A216" s="29"/>
      <c r="B216" s="28" t="s">
        <v>183</v>
      </c>
      <c r="C216" s="122" t="s">
        <v>307</v>
      </c>
      <c r="D216" s="123"/>
      <c r="E216" s="123"/>
      <c r="F216" s="124"/>
      <c r="G216" s="154"/>
      <c r="H216" s="30"/>
    </row>
    <row r="217" spans="1:8" ht="33" customHeight="1" x14ac:dyDescent="0.2">
      <c r="A217" s="13"/>
      <c r="B217" s="157"/>
      <c r="C217" s="158" t="s">
        <v>19</v>
      </c>
      <c r="D217" s="71"/>
      <c r="E217" s="73" t="s">
        <v>2</v>
      </c>
      <c r="F217" s="73" t="s">
        <v>2</v>
      </c>
      <c r="G217" s="159" t="s">
        <v>2</v>
      </c>
      <c r="H217" s="74"/>
    </row>
    <row r="218" spans="1:8" s="50" customFormat="1" ht="33" customHeight="1" x14ac:dyDescent="0.2">
      <c r="A218" s="232" t="s">
        <v>32</v>
      </c>
      <c r="B218" s="160" t="s">
        <v>271</v>
      </c>
      <c r="C218" s="161" t="s">
        <v>33</v>
      </c>
      <c r="D218" s="162" t="s">
        <v>274</v>
      </c>
      <c r="E218" s="163"/>
      <c r="F218" s="164"/>
      <c r="G218" s="170"/>
      <c r="H218" s="166"/>
    </row>
    <row r="219" spans="1:8" s="50" customFormat="1" ht="33" customHeight="1" x14ac:dyDescent="0.2">
      <c r="A219" s="232" t="s">
        <v>279</v>
      </c>
      <c r="B219" s="167" t="s">
        <v>30</v>
      </c>
      <c r="C219" s="161" t="s">
        <v>280</v>
      </c>
      <c r="D219" s="171" t="s">
        <v>2</v>
      </c>
      <c r="E219" s="163" t="s">
        <v>27</v>
      </c>
      <c r="F219" s="164">
        <v>10</v>
      </c>
      <c r="G219" s="165"/>
      <c r="H219" s="166">
        <f>ROUND(G219*F219,2)</f>
        <v>0</v>
      </c>
    </row>
    <row r="220" spans="1:8" s="50" customFormat="1" ht="30" customHeight="1" x14ac:dyDescent="0.2">
      <c r="A220" s="156" t="s">
        <v>34</v>
      </c>
      <c r="B220" s="160" t="s">
        <v>329</v>
      </c>
      <c r="C220" s="161" t="s">
        <v>35</v>
      </c>
      <c r="D220" s="162" t="s">
        <v>274</v>
      </c>
      <c r="E220" s="163" t="s">
        <v>29</v>
      </c>
      <c r="F220" s="164">
        <v>200</v>
      </c>
      <c r="G220" s="165"/>
      <c r="H220" s="166">
        <f>ROUND(G220*F220,2)</f>
        <v>0</v>
      </c>
    </row>
    <row r="221" spans="1:8" s="50" customFormat="1" ht="30" customHeight="1" x14ac:dyDescent="0.2">
      <c r="A221" s="49" t="s">
        <v>295</v>
      </c>
      <c r="B221" s="76" t="s">
        <v>330</v>
      </c>
      <c r="C221" s="77" t="s">
        <v>296</v>
      </c>
      <c r="D221" s="78" t="s">
        <v>297</v>
      </c>
      <c r="E221" s="79" t="s">
        <v>27</v>
      </c>
      <c r="F221" s="80">
        <v>150</v>
      </c>
      <c r="G221" s="81"/>
      <c r="H221" s="82">
        <f>ROUND(G221*F221,2)</f>
        <v>0</v>
      </c>
    </row>
    <row r="222" spans="1:8" ht="33" customHeight="1" x14ac:dyDescent="0.2">
      <c r="A222" s="13"/>
      <c r="B222" s="157"/>
      <c r="C222" s="70" t="s">
        <v>267</v>
      </c>
      <c r="D222" s="71"/>
      <c r="E222" s="169"/>
      <c r="F222" s="71"/>
      <c r="G222" s="159"/>
      <c r="H222" s="74"/>
    </row>
    <row r="223" spans="1:8" s="50" customFormat="1" ht="30" customHeight="1" x14ac:dyDescent="0.2">
      <c r="A223" s="168" t="s">
        <v>42</v>
      </c>
      <c r="B223" s="160" t="s">
        <v>331</v>
      </c>
      <c r="C223" s="161" t="s">
        <v>43</v>
      </c>
      <c r="D223" s="171" t="s">
        <v>137</v>
      </c>
      <c r="E223" s="163"/>
      <c r="F223" s="164"/>
      <c r="G223" s="170"/>
      <c r="H223" s="166"/>
    </row>
    <row r="224" spans="1:8" s="50" customFormat="1" ht="30" customHeight="1" x14ac:dyDescent="0.2">
      <c r="A224" s="85" t="s">
        <v>138</v>
      </c>
      <c r="B224" s="250" t="s">
        <v>30</v>
      </c>
      <c r="C224" s="251" t="s">
        <v>139</v>
      </c>
      <c r="D224" s="250" t="s">
        <v>2</v>
      </c>
      <c r="E224" s="250" t="s">
        <v>36</v>
      </c>
      <c r="F224" s="164">
        <v>60</v>
      </c>
      <c r="G224" s="165"/>
      <c r="H224" s="173">
        <f>ROUND(G224*F224,2)</f>
        <v>0</v>
      </c>
    </row>
    <row r="225" spans="1:8" s="50" customFormat="1" ht="30" customHeight="1" x14ac:dyDescent="0.2">
      <c r="A225" s="83" t="s">
        <v>125</v>
      </c>
      <c r="B225" s="172" t="s">
        <v>332</v>
      </c>
      <c r="C225" s="161" t="s">
        <v>126</v>
      </c>
      <c r="D225" s="171" t="s">
        <v>79</v>
      </c>
      <c r="E225" s="163"/>
      <c r="F225" s="164"/>
      <c r="G225" s="170"/>
      <c r="H225" s="173"/>
    </row>
    <row r="226" spans="1:8" s="50" customFormat="1" ht="30" customHeight="1" x14ac:dyDescent="0.2">
      <c r="A226" s="83" t="s">
        <v>140</v>
      </c>
      <c r="B226" s="174" t="s">
        <v>30</v>
      </c>
      <c r="C226" s="161" t="s">
        <v>141</v>
      </c>
      <c r="D226" s="171" t="s">
        <v>2</v>
      </c>
      <c r="E226" s="163" t="s">
        <v>29</v>
      </c>
      <c r="F226" s="164">
        <v>5</v>
      </c>
      <c r="G226" s="165"/>
      <c r="H226" s="173">
        <f>ROUND(G226*F226,2)</f>
        <v>0</v>
      </c>
    </row>
    <row r="227" spans="1:8" s="50" customFormat="1" ht="30" customHeight="1" x14ac:dyDescent="0.2">
      <c r="A227" s="168" t="s">
        <v>127</v>
      </c>
      <c r="B227" s="167" t="s">
        <v>37</v>
      </c>
      <c r="C227" s="161" t="s">
        <v>80</v>
      </c>
      <c r="D227" s="171" t="s">
        <v>2</v>
      </c>
      <c r="E227" s="163" t="s">
        <v>29</v>
      </c>
      <c r="F227" s="164">
        <v>40</v>
      </c>
      <c r="G227" s="165"/>
      <c r="H227" s="166">
        <f>ROUND(G227*F227,2)</f>
        <v>0</v>
      </c>
    </row>
    <row r="228" spans="1:8" s="50" customFormat="1" ht="30" customHeight="1" x14ac:dyDescent="0.2">
      <c r="A228" s="168" t="s">
        <v>316</v>
      </c>
      <c r="B228" s="160" t="s">
        <v>333</v>
      </c>
      <c r="C228" s="161" t="s">
        <v>317</v>
      </c>
      <c r="D228" s="171" t="s">
        <v>318</v>
      </c>
      <c r="E228" s="163"/>
      <c r="F228" s="164"/>
      <c r="G228" s="170"/>
      <c r="H228" s="166"/>
    </row>
    <row r="229" spans="1:8" s="50" customFormat="1" ht="33" customHeight="1" x14ac:dyDescent="0.2">
      <c r="A229" s="168" t="s">
        <v>319</v>
      </c>
      <c r="B229" s="167" t="s">
        <v>30</v>
      </c>
      <c r="C229" s="161" t="s">
        <v>326</v>
      </c>
      <c r="D229" s="171" t="s">
        <v>320</v>
      </c>
      <c r="E229" s="163" t="s">
        <v>29</v>
      </c>
      <c r="F229" s="164">
        <v>93</v>
      </c>
      <c r="G229" s="165"/>
      <c r="H229" s="166">
        <f>ROUND(G229*F229,2)</f>
        <v>0</v>
      </c>
    </row>
    <row r="230" spans="1:8" s="50" customFormat="1" ht="30" customHeight="1" x14ac:dyDescent="0.2">
      <c r="A230" s="168" t="s">
        <v>187</v>
      </c>
      <c r="B230" s="160" t="s">
        <v>334</v>
      </c>
      <c r="C230" s="161" t="s">
        <v>188</v>
      </c>
      <c r="D230" s="171" t="s">
        <v>318</v>
      </c>
      <c r="E230" s="163"/>
      <c r="F230" s="164"/>
      <c r="G230" s="170"/>
      <c r="H230" s="166"/>
    </row>
    <row r="231" spans="1:8" s="50" customFormat="1" ht="30" customHeight="1" x14ac:dyDescent="0.2">
      <c r="A231" s="168" t="s">
        <v>324</v>
      </c>
      <c r="B231" s="167" t="s">
        <v>30</v>
      </c>
      <c r="C231" s="161" t="s">
        <v>327</v>
      </c>
      <c r="D231" s="171" t="s">
        <v>155</v>
      </c>
      <c r="E231" s="163" t="s">
        <v>29</v>
      </c>
      <c r="F231" s="164">
        <v>3</v>
      </c>
      <c r="G231" s="165"/>
      <c r="H231" s="166">
        <f>ROUND(G231*F231,2)</f>
        <v>0</v>
      </c>
    </row>
    <row r="232" spans="1:8" s="50" customFormat="1" ht="30" customHeight="1" x14ac:dyDescent="0.2">
      <c r="A232" s="168" t="s">
        <v>189</v>
      </c>
      <c r="B232" s="167" t="s">
        <v>37</v>
      </c>
      <c r="C232" s="161" t="s">
        <v>305</v>
      </c>
      <c r="D232" s="171" t="s">
        <v>190</v>
      </c>
      <c r="E232" s="163"/>
      <c r="F232" s="164"/>
      <c r="G232" s="170"/>
      <c r="H232" s="166"/>
    </row>
    <row r="233" spans="1:8" s="50" customFormat="1" ht="30" customHeight="1" x14ac:dyDescent="0.2">
      <c r="A233" s="168" t="s">
        <v>191</v>
      </c>
      <c r="B233" s="211" t="s">
        <v>81</v>
      </c>
      <c r="C233" s="161" t="s">
        <v>192</v>
      </c>
      <c r="D233" s="171"/>
      <c r="E233" s="163" t="s">
        <v>29</v>
      </c>
      <c r="F233" s="164">
        <v>10</v>
      </c>
      <c r="G233" s="165"/>
      <c r="H233" s="166">
        <f>ROUND(G233*F233,2)</f>
        <v>0</v>
      </c>
    </row>
    <row r="234" spans="1:8" s="50" customFormat="1" ht="30" customHeight="1" x14ac:dyDescent="0.2">
      <c r="A234" s="168" t="s">
        <v>193</v>
      </c>
      <c r="B234" s="211" t="s">
        <v>82</v>
      </c>
      <c r="C234" s="161" t="s">
        <v>194</v>
      </c>
      <c r="D234" s="171"/>
      <c r="E234" s="163" t="s">
        <v>29</v>
      </c>
      <c r="F234" s="164">
        <v>22</v>
      </c>
      <c r="G234" s="165"/>
      <c r="H234" s="166">
        <f>ROUND(G234*F234,2)</f>
        <v>0</v>
      </c>
    </row>
    <row r="235" spans="1:8" s="50" customFormat="1" ht="30" customHeight="1" x14ac:dyDescent="0.2">
      <c r="A235" s="83" t="s">
        <v>325</v>
      </c>
      <c r="B235" s="174" t="s">
        <v>45</v>
      </c>
      <c r="C235" s="161" t="s">
        <v>328</v>
      </c>
      <c r="D235" s="171" t="s">
        <v>158</v>
      </c>
      <c r="E235" s="163" t="s">
        <v>29</v>
      </c>
      <c r="F235" s="164">
        <v>3</v>
      </c>
      <c r="G235" s="165"/>
      <c r="H235" s="173">
        <f>ROUND(G235*F235,2)</f>
        <v>0</v>
      </c>
    </row>
    <row r="236" spans="1:8" s="50" customFormat="1" ht="30" customHeight="1" x14ac:dyDescent="0.2">
      <c r="A236" s="168" t="s">
        <v>298</v>
      </c>
      <c r="B236" s="160" t="s">
        <v>335</v>
      </c>
      <c r="C236" s="161" t="s">
        <v>299</v>
      </c>
      <c r="D236" s="171" t="s">
        <v>79</v>
      </c>
      <c r="E236" s="163" t="s">
        <v>29</v>
      </c>
      <c r="F236" s="164">
        <v>10</v>
      </c>
      <c r="G236" s="165"/>
      <c r="H236" s="166">
        <f>ROUND(G236*F236,2)</f>
        <v>0</v>
      </c>
    </row>
    <row r="237" spans="1:8" s="50" customFormat="1" ht="30" customHeight="1" x14ac:dyDescent="0.2">
      <c r="A237" s="168" t="s">
        <v>195</v>
      </c>
      <c r="B237" s="160" t="s">
        <v>336</v>
      </c>
      <c r="C237" s="161" t="s">
        <v>196</v>
      </c>
      <c r="D237" s="171" t="s">
        <v>197</v>
      </c>
      <c r="E237" s="163"/>
      <c r="F237" s="164"/>
      <c r="G237" s="170"/>
      <c r="H237" s="166"/>
    </row>
    <row r="238" spans="1:8" s="50" customFormat="1" ht="30" customHeight="1" x14ac:dyDescent="0.2">
      <c r="A238" s="168" t="s">
        <v>321</v>
      </c>
      <c r="B238" s="167" t="s">
        <v>30</v>
      </c>
      <c r="C238" s="161" t="s">
        <v>322</v>
      </c>
      <c r="D238" s="171" t="s">
        <v>2</v>
      </c>
      <c r="E238" s="163" t="s">
        <v>44</v>
      </c>
      <c r="F238" s="164">
        <v>14</v>
      </c>
      <c r="G238" s="165"/>
      <c r="H238" s="166">
        <f>ROUND(G238*F238,2)</f>
        <v>0</v>
      </c>
    </row>
    <row r="239" spans="1:8" s="50" customFormat="1" ht="30" customHeight="1" x14ac:dyDescent="0.2">
      <c r="A239" s="168" t="s">
        <v>312</v>
      </c>
      <c r="B239" s="167" t="s">
        <v>37</v>
      </c>
      <c r="C239" s="161" t="s">
        <v>313</v>
      </c>
      <c r="D239" s="171" t="s">
        <v>2</v>
      </c>
      <c r="E239" s="163" t="s">
        <v>44</v>
      </c>
      <c r="F239" s="164">
        <v>7</v>
      </c>
      <c r="G239" s="165"/>
      <c r="H239" s="166">
        <f>ROUND(G239*F239,2)</f>
        <v>0</v>
      </c>
    </row>
    <row r="240" spans="1:8" s="94" customFormat="1" ht="30" customHeight="1" x14ac:dyDescent="0.2">
      <c r="A240" s="168" t="s">
        <v>310</v>
      </c>
      <c r="B240" s="167" t="s">
        <v>45</v>
      </c>
      <c r="C240" s="161" t="s">
        <v>311</v>
      </c>
      <c r="D240" s="171"/>
      <c r="E240" s="163" t="s">
        <v>44</v>
      </c>
      <c r="F240" s="164">
        <v>54</v>
      </c>
      <c r="G240" s="165"/>
      <c r="H240" s="166">
        <f>ROUND(G240*F240,2)</f>
        <v>0</v>
      </c>
    </row>
    <row r="241" spans="1:8" s="50" customFormat="1" ht="30" customHeight="1" x14ac:dyDescent="0.2">
      <c r="A241" s="168" t="s">
        <v>198</v>
      </c>
      <c r="B241" s="214" t="s">
        <v>337</v>
      </c>
      <c r="C241" s="205" t="s">
        <v>199</v>
      </c>
      <c r="D241" s="206" t="s">
        <v>197</v>
      </c>
      <c r="E241" s="207"/>
      <c r="F241" s="208"/>
      <c r="G241" s="218"/>
      <c r="H241" s="210"/>
    </row>
    <row r="242" spans="1:8" s="94" customFormat="1" ht="33" customHeight="1" x14ac:dyDescent="0.2">
      <c r="A242" s="83" t="s">
        <v>314</v>
      </c>
      <c r="B242" s="174" t="s">
        <v>30</v>
      </c>
      <c r="C242" s="161" t="s">
        <v>290</v>
      </c>
      <c r="D242" s="171" t="s">
        <v>315</v>
      </c>
      <c r="E242" s="163" t="s">
        <v>44</v>
      </c>
      <c r="F242" s="164">
        <v>20</v>
      </c>
      <c r="G242" s="165"/>
      <c r="H242" s="173">
        <f>ROUND(G242*F242,2)</f>
        <v>0</v>
      </c>
    </row>
    <row r="243" spans="1:8" s="50" customFormat="1" ht="33" customHeight="1" x14ac:dyDescent="0.2">
      <c r="A243" s="168" t="s">
        <v>83</v>
      </c>
      <c r="B243" s="160" t="s">
        <v>338</v>
      </c>
      <c r="C243" s="161" t="s">
        <v>46</v>
      </c>
      <c r="D243" s="171" t="s">
        <v>146</v>
      </c>
      <c r="E243" s="163"/>
      <c r="F243" s="164"/>
      <c r="G243" s="170"/>
      <c r="H243" s="166"/>
    </row>
    <row r="244" spans="1:8" s="50" customFormat="1" ht="33" customHeight="1" x14ac:dyDescent="0.2">
      <c r="A244" s="168" t="s">
        <v>300</v>
      </c>
      <c r="B244" s="167" t="s">
        <v>30</v>
      </c>
      <c r="C244" s="161" t="s">
        <v>289</v>
      </c>
      <c r="D244" s="171" t="s">
        <v>255</v>
      </c>
      <c r="E244" s="163"/>
      <c r="F244" s="164"/>
      <c r="G244" s="203"/>
      <c r="H244" s="166"/>
    </row>
    <row r="245" spans="1:8" s="50" customFormat="1" ht="30" customHeight="1" x14ac:dyDescent="0.2">
      <c r="A245" s="168" t="s">
        <v>472</v>
      </c>
      <c r="B245" s="191" t="s">
        <v>81</v>
      </c>
      <c r="C245" s="187" t="s">
        <v>264</v>
      </c>
      <c r="D245" s="162"/>
      <c r="E245" s="192" t="s">
        <v>44</v>
      </c>
      <c r="F245" s="188">
        <v>2</v>
      </c>
      <c r="G245" s="165"/>
      <c r="H245" s="193">
        <f t="shared" ref="H245:H249" si="5">ROUND(G245*F245,2)</f>
        <v>0</v>
      </c>
    </row>
    <row r="246" spans="1:8" s="50" customFormat="1" ht="30" customHeight="1" x14ac:dyDescent="0.2">
      <c r="A246" s="168" t="s">
        <v>473</v>
      </c>
      <c r="B246" s="191" t="s">
        <v>82</v>
      </c>
      <c r="C246" s="187" t="s">
        <v>301</v>
      </c>
      <c r="D246" s="162"/>
      <c r="E246" s="192" t="s">
        <v>44</v>
      </c>
      <c r="F246" s="188">
        <v>5</v>
      </c>
      <c r="G246" s="165"/>
      <c r="H246" s="193">
        <f t="shared" si="5"/>
        <v>0</v>
      </c>
    </row>
    <row r="247" spans="1:8" s="95" customFormat="1" ht="33" customHeight="1" x14ac:dyDescent="0.2">
      <c r="A247" s="168" t="s">
        <v>323</v>
      </c>
      <c r="B247" s="194" t="s">
        <v>37</v>
      </c>
      <c r="C247" s="187" t="s">
        <v>358</v>
      </c>
      <c r="D247" s="162" t="s">
        <v>159</v>
      </c>
      <c r="E247" s="192" t="s">
        <v>44</v>
      </c>
      <c r="F247" s="188">
        <v>20</v>
      </c>
      <c r="G247" s="165"/>
      <c r="H247" s="193">
        <f t="shared" ref="H247" si="6">ROUND(G247*F247,2)</f>
        <v>0</v>
      </c>
    </row>
    <row r="248" spans="1:8" s="50" customFormat="1" ht="33" customHeight="1" x14ac:dyDescent="0.2">
      <c r="A248" s="83" t="s">
        <v>308</v>
      </c>
      <c r="B248" s="174" t="s">
        <v>45</v>
      </c>
      <c r="C248" s="161" t="s">
        <v>359</v>
      </c>
      <c r="D248" s="171" t="s">
        <v>309</v>
      </c>
      <c r="E248" s="163" t="s">
        <v>44</v>
      </c>
      <c r="F248" s="164">
        <v>14</v>
      </c>
      <c r="G248" s="165"/>
      <c r="H248" s="173">
        <f t="shared" si="5"/>
        <v>0</v>
      </c>
    </row>
    <row r="249" spans="1:8" s="50" customFormat="1" ht="30" customHeight="1" x14ac:dyDescent="0.2">
      <c r="A249" s="83" t="s">
        <v>92</v>
      </c>
      <c r="B249" s="76" t="s">
        <v>339</v>
      </c>
      <c r="C249" s="77" t="s">
        <v>94</v>
      </c>
      <c r="D249" s="84" t="s">
        <v>152</v>
      </c>
      <c r="E249" s="79" t="s">
        <v>36</v>
      </c>
      <c r="F249" s="92">
        <v>12</v>
      </c>
      <c r="G249" s="81"/>
      <c r="H249" s="82">
        <f t="shared" si="5"/>
        <v>0</v>
      </c>
    </row>
    <row r="250" spans="1:8" ht="33" customHeight="1" x14ac:dyDescent="0.2">
      <c r="A250" s="13"/>
      <c r="B250" s="67"/>
      <c r="C250" s="65" t="s">
        <v>20</v>
      </c>
      <c r="D250" s="62"/>
      <c r="E250" s="68"/>
      <c r="F250" s="63"/>
      <c r="G250" s="150"/>
      <c r="H250" s="64"/>
    </row>
    <row r="251" spans="1:8" s="50" customFormat="1" ht="30" customHeight="1" x14ac:dyDescent="0.2">
      <c r="A251" s="49" t="s">
        <v>133</v>
      </c>
      <c r="B251" s="76" t="s">
        <v>340</v>
      </c>
      <c r="C251" s="77" t="s">
        <v>305</v>
      </c>
      <c r="D251" s="84" t="s">
        <v>134</v>
      </c>
      <c r="E251" s="79" t="s">
        <v>29</v>
      </c>
      <c r="F251" s="92">
        <v>625</v>
      </c>
      <c r="G251" s="81"/>
      <c r="H251" s="82">
        <f>ROUND(G251*F251,2)</f>
        <v>0</v>
      </c>
    </row>
    <row r="252" spans="1:8" ht="33" customHeight="1" x14ac:dyDescent="0.2">
      <c r="A252" s="13"/>
      <c r="B252" s="69"/>
      <c r="C252" s="65" t="s">
        <v>23</v>
      </c>
      <c r="D252" s="62"/>
      <c r="E252" s="68"/>
      <c r="F252" s="63"/>
      <c r="G252" s="150"/>
      <c r="H252" s="64"/>
    </row>
    <row r="253" spans="1:8" s="50" customFormat="1" ht="30" customHeight="1" x14ac:dyDescent="0.2">
      <c r="A253" s="83" t="s">
        <v>53</v>
      </c>
      <c r="B253" s="76" t="s">
        <v>341</v>
      </c>
      <c r="C253" s="77" t="s">
        <v>54</v>
      </c>
      <c r="D253" s="84" t="s">
        <v>275</v>
      </c>
      <c r="E253" s="79"/>
      <c r="F253" s="80"/>
      <c r="G253" s="151"/>
      <c r="H253" s="82"/>
    </row>
    <row r="254" spans="1:8" s="50" customFormat="1" ht="30" customHeight="1" x14ac:dyDescent="0.2">
      <c r="A254" s="83" t="s">
        <v>122</v>
      </c>
      <c r="B254" s="86" t="s">
        <v>30</v>
      </c>
      <c r="C254" s="77" t="s">
        <v>123</v>
      </c>
      <c r="D254" s="84"/>
      <c r="E254" s="79" t="s">
        <v>29</v>
      </c>
      <c r="F254" s="80">
        <v>150</v>
      </c>
      <c r="G254" s="81"/>
      <c r="H254" s="82">
        <f>ROUND(G254*F254,2)</f>
        <v>0</v>
      </c>
    </row>
    <row r="255" spans="1:8" s="50" customFormat="1" ht="30" customHeight="1" x14ac:dyDescent="0.2">
      <c r="A255" s="83" t="s">
        <v>55</v>
      </c>
      <c r="B255" s="86" t="s">
        <v>37</v>
      </c>
      <c r="C255" s="77" t="s">
        <v>124</v>
      </c>
      <c r="D255" s="84"/>
      <c r="E255" s="79" t="s">
        <v>29</v>
      </c>
      <c r="F255" s="80">
        <v>50</v>
      </c>
      <c r="G255" s="81"/>
      <c r="H255" s="82">
        <f>ROUND(G255*F255,2)</f>
        <v>0</v>
      </c>
    </row>
    <row r="256" spans="1:8" s="31" customFormat="1" ht="33" customHeight="1" thickBot="1" x14ac:dyDescent="0.25">
      <c r="A256" s="32"/>
      <c r="B256" s="27" t="str">
        <f>B216</f>
        <v>F</v>
      </c>
      <c r="C256" s="127" t="str">
        <f>C216</f>
        <v>RIVERBEND AND AURORA TRANSIT CORRIDOR - STOP IMPROVEMENTS</v>
      </c>
      <c r="D256" s="128"/>
      <c r="E256" s="128"/>
      <c r="F256" s="129"/>
      <c r="G256" s="153" t="s">
        <v>17</v>
      </c>
      <c r="H256" s="32">
        <f>SUM(H216:H255)</f>
        <v>0</v>
      </c>
    </row>
    <row r="257" spans="1:8" s="31" customFormat="1" ht="33" customHeight="1" thickTop="1" x14ac:dyDescent="0.2">
      <c r="A257" s="29"/>
      <c r="B257" s="28" t="s">
        <v>269</v>
      </c>
      <c r="C257" s="136" t="s">
        <v>392</v>
      </c>
      <c r="D257" s="137"/>
      <c r="E257" s="137"/>
      <c r="F257" s="138"/>
      <c r="G257" s="149"/>
      <c r="H257" s="46" t="s">
        <v>2</v>
      </c>
    </row>
    <row r="258" spans="1:8" ht="33" customHeight="1" x14ac:dyDescent="0.2">
      <c r="A258" s="13"/>
      <c r="B258" s="157"/>
      <c r="C258" s="158" t="s">
        <v>19</v>
      </c>
      <c r="D258" s="71"/>
      <c r="E258" s="73" t="s">
        <v>2</v>
      </c>
      <c r="F258" s="73" t="s">
        <v>2</v>
      </c>
      <c r="G258" s="159" t="s">
        <v>2</v>
      </c>
      <c r="H258" s="74"/>
    </row>
    <row r="259" spans="1:8" s="50" customFormat="1" ht="30" customHeight="1" x14ac:dyDescent="0.2">
      <c r="A259" s="156" t="s">
        <v>65</v>
      </c>
      <c r="B259" s="160" t="s">
        <v>270</v>
      </c>
      <c r="C259" s="161" t="s">
        <v>66</v>
      </c>
      <c r="D259" s="162" t="s">
        <v>274</v>
      </c>
      <c r="E259" s="163" t="s">
        <v>27</v>
      </c>
      <c r="F259" s="164">
        <v>30</v>
      </c>
      <c r="G259" s="165"/>
      <c r="H259" s="166">
        <f>ROUND(G259*F259,2)</f>
        <v>0</v>
      </c>
    </row>
    <row r="260" spans="1:8" s="50" customFormat="1" ht="30" customHeight="1" x14ac:dyDescent="0.2">
      <c r="A260" s="93" t="s">
        <v>67</v>
      </c>
      <c r="B260" s="172" t="s">
        <v>439</v>
      </c>
      <c r="C260" s="161" t="s">
        <v>276</v>
      </c>
      <c r="D260" s="162" t="s">
        <v>297</v>
      </c>
      <c r="E260" s="163"/>
      <c r="F260" s="164"/>
      <c r="G260" s="170"/>
      <c r="H260" s="252"/>
    </row>
    <row r="261" spans="1:8" s="50" customFormat="1" ht="30" customHeight="1" x14ac:dyDescent="0.2">
      <c r="A261" s="232" t="s">
        <v>277</v>
      </c>
      <c r="B261" s="167" t="s">
        <v>30</v>
      </c>
      <c r="C261" s="161" t="s">
        <v>278</v>
      </c>
      <c r="D261" s="171" t="s">
        <v>2</v>
      </c>
      <c r="E261" s="163" t="s">
        <v>31</v>
      </c>
      <c r="F261" s="164">
        <v>30</v>
      </c>
      <c r="G261" s="165"/>
      <c r="H261" s="166">
        <f>ROUND(G261*F261,2)</f>
        <v>0</v>
      </c>
    </row>
    <row r="262" spans="1:8" s="50" customFormat="1" ht="33" customHeight="1" x14ac:dyDescent="0.2">
      <c r="A262" s="232" t="s">
        <v>32</v>
      </c>
      <c r="B262" s="160" t="s">
        <v>440</v>
      </c>
      <c r="C262" s="161" t="s">
        <v>33</v>
      </c>
      <c r="D262" s="162" t="s">
        <v>274</v>
      </c>
      <c r="E262" s="163"/>
      <c r="F262" s="164"/>
      <c r="G262" s="170"/>
      <c r="H262" s="175"/>
    </row>
    <row r="263" spans="1:8" s="50" customFormat="1" ht="33" customHeight="1" x14ac:dyDescent="0.2">
      <c r="A263" s="232" t="s">
        <v>279</v>
      </c>
      <c r="B263" s="167" t="s">
        <v>30</v>
      </c>
      <c r="C263" s="161" t="s">
        <v>280</v>
      </c>
      <c r="D263" s="171" t="s">
        <v>2</v>
      </c>
      <c r="E263" s="163" t="s">
        <v>27</v>
      </c>
      <c r="F263" s="164">
        <v>8</v>
      </c>
      <c r="G263" s="165"/>
      <c r="H263" s="166">
        <f>ROUND(G263*F263,2)</f>
        <v>0</v>
      </c>
    </row>
    <row r="264" spans="1:8" s="50" customFormat="1" ht="30" customHeight="1" x14ac:dyDescent="0.2">
      <c r="A264" s="93" t="s">
        <v>71</v>
      </c>
      <c r="B264" s="172" t="s">
        <v>441</v>
      </c>
      <c r="C264" s="161" t="s">
        <v>281</v>
      </c>
      <c r="D264" s="162" t="s">
        <v>282</v>
      </c>
      <c r="E264" s="163"/>
      <c r="F264" s="253"/>
      <c r="G264" s="203"/>
      <c r="H264" s="252"/>
    </row>
    <row r="265" spans="1:8" s="50" customFormat="1" ht="30" customHeight="1" x14ac:dyDescent="0.2">
      <c r="A265" s="232" t="s">
        <v>283</v>
      </c>
      <c r="B265" s="167" t="s">
        <v>30</v>
      </c>
      <c r="C265" s="161" t="s">
        <v>284</v>
      </c>
      <c r="D265" s="171" t="s">
        <v>2</v>
      </c>
      <c r="E265" s="163" t="s">
        <v>29</v>
      </c>
      <c r="F265" s="164">
        <v>55</v>
      </c>
      <c r="G265" s="165"/>
      <c r="H265" s="166">
        <f>ROUND(G265*F265,2)</f>
        <v>0</v>
      </c>
    </row>
    <row r="266" spans="1:8" s="50" customFormat="1" ht="30" customHeight="1" x14ac:dyDescent="0.2">
      <c r="A266" s="232" t="s">
        <v>285</v>
      </c>
      <c r="B266" s="214" t="s">
        <v>442</v>
      </c>
      <c r="C266" s="205" t="s">
        <v>74</v>
      </c>
      <c r="D266" s="206" t="s">
        <v>288</v>
      </c>
      <c r="E266" s="207"/>
      <c r="F266" s="208"/>
      <c r="G266" s="218"/>
      <c r="H266" s="219"/>
    </row>
    <row r="267" spans="1:8" s="50" customFormat="1" ht="30" customHeight="1" x14ac:dyDescent="0.2">
      <c r="A267" s="93" t="s">
        <v>286</v>
      </c>
      <c r="B267" s="86" t="s">
        <v>30</v>
      </c>
      <c r="C267" s="77" t="s">
        <v>287</v>
      </c>
      <c r="D267" s="84" t="s">
        <v>2</v>
      </c>
      <c r="E267" s="79" t="s">
        <v>29</v>
      </c>
      <c r="F267" s="80">
        <v>55</v>
      </c>
      <c r="G267" s="81"/>
      <c r="H267" s="82">
        <f>ROUND(G267*F267,2)</f>
        <v>0</v>
      </c>
    </row>
    <row r="268" spans="1:8" ht="33" customHeight="1" x14ac:dyDescent="0.2">
      <c r="A268" s="13"/>
      <c r="B268" s="157"/>
      <c r="C268" s="70" t="s">
        <v>267</v>
      </c>
      <c r="D268" s="71"/>
      <c r="E268" s="169"/>
      <c r="F268" s="71"/>
      <c r="G268" s="159"/>
      <c r="H268" s="74"/>
    </row>
    <row r="269" spans="1:8" s="50" customFormat="1" ht="30" customHeight="1" x14ac:dyDescent="0.2">
      <c r="A269" s="168" t="s">
        <v>56</v>
      </c>
      <c r="B269" s="160" t="s">
        <v>443</v>
      </c>
      <c r="C269" s="161" t="s">
        <v>57</v>
      </c>
      <c r="D269" s="162" t="s">
        <v>274</v>
      </c>
      <c r="E269" s="163"/>
      <c r="F269" s="164"/>
      <c r="G269" s="170"/>
      <c r="H269" s="166"/>
    </row>
    <row r="270" spans="1:8" s="50" customFormat="1" ht="30" customHeight="1" x14ac:dyDescent="0.2">
      <c r="A270" s="168" t="s">
        <v>58</v>
      </c>
      <c r="B270" s="167" t="s">
        <v>30</v>
      </c>
      <c r="C270" s="161" t="s">
        <v>59</v>
      </c>
      <c r="D270" s="171" t="s">
        <v>2</v>
      </c>
      <c r="E270" s="163" t="s">
        <v>29</v>
      </c>
      <c r="F270" s="164">
        <v>40</v>
      </c>
      <c r="G270" s="165"/>
      <c r="H270" s="166">
        <f>ROUND(G270*F270,2)</f>
        <v>0</v>
      </c>
    </row>
    <row r="271" spans="1:8" s="50" customFormat="1" ht="30" customHeight="1" x14ac:dyDescent="0.2">
      <c r="A271" s="83" t="s">
        <v>125</v>
      </c>
      <c r="B271" s="172" t="s">
        <v>444</v>
      </c>
      <c r="C271" s="161" t="s">
        <v>126</v>
      </c>
      <c r="D271" s="171" t="s">
        <v>79</v>
      </c>
      <c r="E271" s="163"/>
      <c r="F271" s="164"/>
      <c r="G271" s="170"/>
      <c r="H271" s="173"/>
    </row>
    <row r="272" spans="1:8" s="50" customFormat="1" ht="30" customHeight="1" x14ac:dyDescent="0.2">
      <c r="A272" s="168" t="s">
        <v>142</v>
      </c>
      <c r="B272" s="167" t="s">
        <v>30</v>
      </c>
      <c r="C272" s="161" t="s">
        <v>143</v>
      </c>
      <c r="D272" s="171" t="s">
        <v>2</v>
      </c>
      <c r="E272" s="163" t="s">
        <v>29</v>
      </c>
      <c r="F272" s="164">
        <v>30</v>
      </c>
      <c r="G272" s="165"/>
      <c r="H272" s="166">
        <f t="shared" ref="H272:H273" si="7">ROUND(G272*F272,2)</f>
        <v>0</v>
      </c>
    </row>
    <row r="273" spans="1:8" s="50" customFormat="1" ht="30" customHeight="1" x14ac:dyDescent="0.2">
      <c r="A273" s="168" t="s">
        <v>144</v>
      </c>
      <c r="B273" s="167" t="s">
        <v>37</v>
      </c>
      <c r="C273" s="161" t="s">
        <v>145</v>
      </c>
      <c r="D273" s="171" t="s">
        <v>2</v>
      </c>
      <c r="E273" s="163" t="s">
        <v>29</v>
      </c>
      <c r="F273" s="164">
        <v>4</v>
      </c>
      <c r="G273" s="165"/>
      <c r="H273" s="166">
        <f t="shared" si="7"/>
        <v>0</v>
      </c>
    </row>
    <row r="274" spans="1:8" s="50" customFormat="1" ht="30" customHeight="1" x14ac:dyDescent="0.2">
      <c r="A274" s="168" t="s">
        <v>316</v>
      </c>
      <c r="B274" s="160" t="s">
        <v>445</v>
      </c>
      <c r="C274" s="161" t="s">
        <v>317</v>
      </c>
      <c r="D274" s="171" t="s">
        <v>318</v>
      </c>
      <c r="E274" s="163"/>
      <c r="F274" s="164"/>
      <c r="G274" s="170"/>
      <c r="H274" s="166"/>
    </row>
    <row r="275" spans="1:8" s="50" customFormat="1" ht="30" customHeight="1" x14ac:dyDescent="0.2">
      <c r="A275" s="168" t="s">
        <v>436</v>
      </c>
      <c r="B275" s="167" t="s">
        <v>30</v>
      </c>
      <c r="C275" s="161" t="s">
        <v>386</v>
      </c>
      <c r="D275" s="171" t="s">
        <v>156</v>
      </c>
      <c r="E275" s="163" t="s">
        <v>29</v>
      </c>
      <c r="F275" s="164">
        <v>8</v>
      </c>
      <c r="G275" s="165"/>
      <c r="H275" s="166">
        <f t="shared" ref="H275" si="8">ROUND(G275*F275,2)</f>
        <v>0</v>
      </c>
    </row>
    <row r="276" spans="1:8" s="50" customFormat="1" ht="33" customHeight="1" x14ac:dyDescent="0.2">
      <c r="A276" s="168" t="s">
        <v>436</v>
      </c>
      <c r="B276" s="167" t="s">
        <v>37</v>
      </c>
      <c r="C276" s="161" t="s">
        <v>446</v>
      </c>
      <c r="D276" s="171" t="s">
        <v>463</v>
      </c>
      <c r="E276" s="163" t="s">
        <v>29</v>
      </c>
      <c r="F276" s="164">
        <v>40</v>
      </c>
      <c r="G276" s="165"/>
      <c r="H276" s="166">
        <f t="shared" ref="H276" si="9">ROUND(G276*F276,2)</f>
        <v>0</v>
      </c>
    </row>
    <row r="277" spans="1:8" s="50" customFormat="1" ht="30" customHeight="1" x14ac:dyDescent="0.2">
      <c r="A277" s="168" t="s">
        <v>316</v>
      </c>
      <c r="B277" s="160" t="s">
        <v>448</v>
      </c>
      <c r="C277" s="161" t="s">
        <v>317</v>
      </c>
      <c r="D277" s="171" t="s">
        <v>318</v>
      </c>
      <c r="E277" s="163"/>
      <c r="F277" s="164"/>
      <c r="G277" s="170"/>
      <c r="H277" s="175"/>
    </row>
    <row r="278" spans="1:8" s="50" customFormat="1" ht="30" customHeight="1" x14ac:dyDescent="0.2">
      <c r="A278" s="168" t="s">
        <v>438</v>
      </c>
      <c r="B278" s="167" t="s">
        <v>30</v>
      </c>
      <c r="C278" s="161" t="s">
        <v>328</v>
      </c>
      <c r="D278" s="171" t="s">
        <v>158</v>
      </c>
      <c r="E278" s="163" t="s">
        <v>29</v>
      </c>
      <c r="F278" s="164">
        <v>4</v>
      </c>
      <c r="G278" s="165"/>
      <c r="H278" s="166">
        <f t="shared" ref="H278" si="10">ROUND(G278*F278,2)</f>
        <v>0</v>
      </c>
    </row>
    <row r="279" spans="1:8" s="50" customFormat="1" ht="30" customHeight="1" x14ac:dyDescent="0.2">
      <c r="A279" s="168" t="s">
        <v>348</v>
      </c>
      <c r="B279" s="160" t="s">
        <v>449</v>
      </c>
      <c r="C279" s="161" t="s">
        <v>349</v>
      </c>
      <c r="D279" s="171" t="s">
        <v>462</v>
      </c>
      <c r="E279" s="163" t="s">
        <v>29</v>
      </c>
      <c r="F279" s="213">
        <v>3</v>
      </c>
      <c r="G279" s="165"/>
      <c r="H279" s="166">
        <f t="shared" ref="H279" si="11">ROUND(G279*F279,2)</f>
        <v>0</v>
      </c>
    </row>
    <row r="280" spans="1:8" s="50" customFormat="1" ht="30" customHeight="1" x14ac:dyDescent="0.2">
      <c r="A280" s="168" t="s">
        <v>187</v>
      </c>
      <c r="B280" s="160" t="s">
        <v>450</v>
      </c>
      <c r="C280" s="161" t="s">
        <v>188</v>
      </c>
      <c r="D280" s="171" t="s">
        <v>318</v>
      </c>
      <c r="E280" s="163"/>
      <c r="F280" s="164"/>
      <c r="G280" s="170"/>
      <c r="H280" s="175"/>
    </row>
    <row r="281" spans="1:8" s="50" customFormat="1" ht="33" customHeight="1" x14ac:dyDescent="0.2">
      <c r="A281" s="83" t="s">
        <v>437</v>
      </c>
      <c r="B281" s="86" t="s">
        <v>30</v>
      </c>
      <c r="C281" s="77" t="s">
        <v>326</v>
      </c>
      <c r="D281" s="84" t="s">
        <v>320</v>
      </c>
      <c r="E281" s="79" t="s">
        <v>29</v>
      </c>
      <c r="F281" s="80">
        <v>15</v>
      </c>
      <c r="G281" s="81"/>
      <c r="H281" s="82">
        <f t="shared" ref="H281" si="12">ROUND(G281*F281,2)</f>
        <v>0</v>
      </c>
    </row>
    <row r="282" spans="1:8" s="50" customFormat="1" ht="30" customHeight="1" x14ac:dyDescent="0.2">
      <c r="A282" s="168" t="s">
        <v>83</v>
      </c>
      <c r="B282" s="160" t="s">
        <v>451</v>
      </c>
      <c r="C282" s="161" t="s">
        <v>46</v>
      </c>
      <c r="D282" s="171" t="s">
        <v>146</v>
      </c>
      <c r="E282" s="163"/>
      <c r="F282" s="164"/>
      <c r="G282" s="170"/>
      <c r="H282" s="175"/>
    </row>
    <row r="283" spans="1:8" s="50" customFormat="1" ht="33" customHeight="1" x14ac:dyDescent="0.2">
      <c r="A283" s="83" t="s">
        <v>254</v>
      </c>
      <c r="B283" s="174" t="s">
        <v>30</v>
      </c>
      <c r="C283" s="161" t="s">
        <v>383</v>
      </c>
      <c r="D283" s="171" t="s">
        <v>255</v>
      </c>
      <c r="E283" s="163"/>
      <c r="F283" s="164"/>
      <c r="G283" s="203"/>
      <c r="H283" s="173"/>
    </row>
    <row r="284" spans="1:8" s="50" customFormat="1" ht="30" customHeight="1" x14ac:dyDescent="0.2">
      <c r="A284" s="168" t="s">
        <v>468</v>
      </c>
      <c r="B284" s="191" t="s">
        <v>81</v>
      </c>
      <c r="C284" s="187" t="s">
        <v>301</v>
      </c>
      <c r="D284" s="162"/>
      <c r="E284" s="192" t="s">
        <v>44</v>
      </c>
      <c r="F284" s="188">
        <v>7</v>
      </c>
      <c r="G284" s="165"/>
      <c r="H284" s="166">
        <f>ROUND(G284*F284,2)</f>
        <v>0</v>
      </c>
    </row>
    <row r="285" spans="1:8" s="50" customFormat="1" ht="33" customHeight="1" x14ac:dyDescent="0.2">
      <c r="A285" s="168" t="s">
        <v>85</v>
      </c>
      <c r="B285" s="167" t="s">
        <v>37</v>
      </c>
      <c r="C285" s="161" t="s">
        <v>385</v>
      </c>
      <c r="D285" s="171" t="s">
        <v>86</v>
      </c>
      <c r="E285" s="75"/>
      <c r="F285" s="202"/>
      <c r="G285" s="203"/>
      <c r="H285" s="166"/>
    </row>
    <row r="286" spans="1:8" s="95" customFormat="1" ht="30" customHeight="1" x14ac:dyDescent="0.2">
      <c r="A286" s="168" t="s">
        <v>470</v>
      </c>
      <c r="B286" s="191" t="s">
        <v>81</v>
      </c>
      <c r="C286" s="187" t="s">
        <v>301</v>
      </c>
      <c r="D286" s="162"/>
      <c r="E286" s="192" t="s">
        <v>44</v>
      </c>
      <c r="F286" s="188">
        <v>3</v>
      </c>
      <c r="G286" s="165"/>
      <c r="H286" s="166">
        <f>ROUND(G286*F286,2)</f>
        <v>0</v>
      </c>
    </row>
    <row r="287" spans="1:8" s="94" customFormat="1" ht="33" customHeight="1" x14ac:dyDescent="0.2">
      <c r="A287" s="168" t="s">
        <v>147</v>
      </c>
      <c r="B287" s="167" t="s">
        <v>45</v>
      </c>
      <c r="C287" s="161" t="s">
        <v>290</v>
      </c>
      <c r="D287" s="171" t="s">
        <v>87</v>
      </c>
      <c r="E287" s="163" t="s">
        <v>44</v>
      </c>
      <c r="F287" s="164">
        <v>17</v>
      </c>
      <c r="G287" s="165"/>
      <c r="H287" s="166">
        <f t="shared" ref="H287" si="13">ROUND(G287*F287,2)</f>
        <v>0</v>
      </c>
    </row>
    <row r="288" spans="1:8" s="50" customFormat="1" ht="33" customHeight="1" x14ac:dyDescent="0.2">
      <c r="A288" s="168" t="s">
        <v>347</v>
      </c>
      <c r="B288" s="160" t="s">
        <v>452</v>
      </c>
      <c r="C288" s="161" t="s">
        <v>346</v>
      </c>
      <c r="D288" s="171" t="s">
        <v>459</v>
      </c>
      <c r="E288" s="163" t="s">
        <v>44</v>
      </c>
      <c r="F288" s="164">
        <v>4</v>
      </c>
      <c r="G288" s="165"/>
      <c r="H288" s="166">
        <f>ROUND(G288*F288,2)</f>
        <v>0</v>
      </c>
    </row>
    <row r="289" spans="1:8" s="50" customFormat="1" ht="30" customHeight="1" x14ac:dyDescent="0.2">
      <c r="A289" s="168" t="s">
        <v>148</v>
      </c>
      <c r="B289" s="160" t="s">
        <v>453</v>
      </c>
      <c r="C289" s="161" t="s">
        <v>149</v>
      </c>
      <c r="D289" s="171" t="s">
        <v>464</v>
      </c>
      <c r="E289" s="163"/>
      <c r="F289" s="164"/>
      <c r="G289" s="203"/>
      <c r="H289" s="175"/>
    </row>
    <row r="290" spans="1:8" s="50" customFormat="1" ht="30" customHeight="1" x14ac:dyDescent="0.2">
      <c r="A290" s="168" t="s">
        <v>150</v>
      </c>
      <c r="B290" s="167" t="s">
        <v>30</v>
      </c>
      <c r="C290" s="161" t="s">
        <v>60</v>
      </c>
      <c r="D290" s="171"/>
      <c r="E290" s="163"/>
      <c r="F290" s="164"/>
      <c r="G290" s="203"/>
      <c r="H290" s="175"/>
    </row>
    <row r="291" spans="1:8" s="50" customFormat="1" ht="30" customHeight="1" x14ac:dyDescent="0.2">
      <c r="A291" s="168" t="s">
        <v>151</v>
      </c>
      <c r="B291" s="211" t="s">
        <v>81</v>
      </c>
      <c r="C291" s="161" t="s">
        <v>465</v>
      </c>
      <c r="D291" s="171"/>
      <c r="E291" s="163" t="s">
        <v>31</v>
      </c>
      <c r="F291" s="164">
        <v>20</v>
      </c>
      <c r="G291" s="165"/>
      <c r="H291" s="166">
        <f>ROUND(G291*F291,2)</f>
        <v>0</v>
      </c>
    </row>
    <row r="292" spans="1:8" s="50" customFormat="1" ht="30" customHeight="1" x14ac:dyDescent="0.2">
      <c r="A292" s="83" t="s">
        <v>88</v>
      </c>
      <c r="B292" s="172" t="s">
        <v>454</v>
      </c>
      <c r="C292" s="161" t="s">
        <v>90</v>
      </c>
      <c r="D292" s="171" t="s">
        <v>207</v>
      </c>
      <c r="E292" s="163"/>
      <c r="F292" s="164"/>
      <c r="G292" s="170"/>
      <c r="H292" s="252"/>
    </row>
    <row r="293" spans="1:8" s="50" customFormat="1" ht="30" customHeight="1" x14ac:dyDescent="0.2">
      <c r="A293" s="83" t="s">
        <v>91</v>
      </c>
      <c r="B293" s="174" t="s">
        <v>30</v>
      </c>
      <c r="C293" s="161" t="s">
        <v>208</v>
      </c>
      <c r="D293" s="171" t="s">
        <v>2</v>
      </c>
      <c r="E293" s="163" t="s">
        <v>29</v>
      </c>
      <c r="F293" s="164">
        <v>100</v>
      </c>
      <c r="G293" s="165"/>
      <c r="H293" s="173">
        <f>ROUND(G293*F293,2)</f>
        <v>0</v>
      </c>
    </row>
    <row r="294" spans="1:8" s="50" customFormat="1" ht="30" customHeight="1" x14ac:dyDescent="0.2">
      <c r="A294" s="83" t="s">
        <v>92</v>
      </c>
      <c r="B294" s="76" t="s">
        <v>455</v>
      </c>
      <c r="C294" s="77" t="s">
        <v>94</v>
      </c>
      <c r="D294" s="84" t="s">
        <v>152</v>
      </c>
      <c r="E294" s="79" t="s">
        <v>36</v>
      </c>
      <c r="F294" s="92">
        <v>9</v>
      </c>
      <c r="G294" s="81"/>
      <c r="H294" s="82">
        <f>ROUND(G294*F294,2)</f>
        <v>0</v>
      </c>
    </row>
    <row r="295" spans="1:8" s="50" customFormat="1" ht="33" customHeight="1" x14ac:dyDescent="0.2">
      <c r="A295" s="13"/>
      <c r="B295" s="157"/>
      <c r="C295" s="70" t="s">
        <v>153</v>
      </c>
      <c r="D295" s="71"/>
      <c r="E295" s="169"/>
      <c r="F295" s="71"/>
      <c r="G295" s="159"/>
      <c r="H295" s="74"/>
    </row>
    <row r="296" spans="1:8" s="50" customFormat="1" ht="33" customHeight="1" x14ac:dyDescent="0.2">
      <c r="A296" s="156" t="s">
        <v>47</v>
      </c>
      <c r="B296" s="160" t="s">
        <v>456</v>
      </c>
      <c r="C296" s="161" t="s">
        <v>48</v>
      </c>
      <c r="D296" s="171" t="s">
        <v>459</v>
      </c>
      <c r="E296" s="163"/>
      <c r="F296" s="213"/>
      <c r="G296" s="170"/>
      <c r="H296" s="175"/>
    </row>
    <row r="297" spans="1:8" s="50" customFormat="1" ht="33" customHeight="1" x14ac:dyDescent="0.2">
      <c r="A297" s="49" t="s">
        <v>447</v>
      </c>
      <c r="B297" s="86" t="s">
        <v>30</v>
      </c>
      <c r="C297" s="77" t="s">
        <v>388</v>
      </c>
      <c r="D297" s="84" t="s">
        <v>2</v>
      </c>
      <c r="E297" s="79" t="s">
        <v>29</v>
      </c>
      <c r="F297" s="92">
        <v>55</v>
      </c>
      <c r="G297" s="81"/>
      <c r="H297" s="82">
        <f t="shared" ref="H297" si="14">ROUND(G297*F297,2)</f>
        <v>0</v>
      </c>
    </row>
    <row r="298" spans="1:8" ht="33" customHeight="1" x14ac:dyDescent="0.2">
      <c r="A298" s="13"/>
      <c r="B298" s="157"/>
      <c r="C298" s="70" t="s">
        <v>23</v>
      </c>
      <c r="D298" s="71"/>
      <c r="E298" s="169"/>
      <c r="F298" s="71"/>
      <c r="G298" s="159"/>
      <c r="H298" s="74"/>
    </row>
    <row r="299" spans="1:8" s="50" customFormat="1" ht="30" customHeight="1" x14ac:dyDescent="0.2">
      <c r="A299" s="168" t="s">
        <v>53</v>
      </c>
      <c r="B299" s="160" t="s">
        <v>457</v>
      </c>
      <c r="C299" s="161" t="s">
        <v>54</v>
      </c>
      <c r="D299" s="171" t="s">
        <v>275</v>
      </c>
      <c r="E299" s="163"/>
      <c r="F299" s="164"/>
      <c r="G299" s="170"/>
      <c r="H299" s="166"/>
    </row>
    <row r="300" spans="1:8" s="50" customFormat="1" ht="30" customHeight="1" x14ac:dyDescent="0.2">
      <c r="A300" s="83" t="s">
        <v>55</v>
      </c>
      <c r="B300" s="86" t="s">
        <v>30</v>
      </c>
      <c r="C300" s="77" t="s">
        <v>124</v>
      </c>
      <c r="D300" s="84"/>
      <c r="E300" s="79" t="s">
        <v>29</v>
      </c>
      <c r="F300" s="92">
        <v>10</v>
      </c>
      <c r="G300" s="81"/>
      <c r="H300" s="82">
        <f>ROUND(G300*F300,2)</f>
        <v>0</v>
      </c>
    </row>
    <row r="301" spans="1:8" ht="33" customHeight="1" thickBot="1" x14ac:dyDescent="0.25">
      <c r="A301" s="14"/>
      <c r="B301" s="27" t="str">
        <f>B257</f>
        <v>G</v>
      </c>
      <c r="C301" s="127" t="str">
        <f>C257</f>
        <v>SUTHERLAND AVE AND HIGGINS AVE INTERSECTION IMPROVEMENTS</v>
      </c>
      <c r="D301" s="128"/>
      <c r="E301" s="128"/>
      <c r="F301" s="129"/>
      <c r="G301" s="152" t="s">
        <v>17</v>
      </c>
      <c r="H301" s="14">
        <f>SUM(H257:H300)</f>
        <v>0</v>
      </c>
    </row>
    <row r="302" spans="1:8" s="31" customFormat="1" ht="33" customHeight="1" thickTop="1" x14ac:dyDescent="0.2">
      <c r="A302" s="29"/>
      <c r="B302" s="28" t="s">
        <v>390</v>
      </c>
      <c r="C302" s="136" t="s">
        <v>435</v>
      </c>
      <c r="D302" s="137"/>
      <c r="E302" s="137"/>
      <c r="F302" s="138"/>
      <c r="G302" s="149"/>
      <c r="H302" s="46" t="s">
        <v>2</v>
      </c>
    </row>
    <row r="303" spans="1:8" ht="33" customHeight="1" x14ac:dyDescent="0.2">
      <c r="A303" s="13"/>
      <c r="B303" s="254"/>
      <c r="C303" s="255" t="s">
        <v>395</v>
      </c>
      <c r="D303" s="256"/>
      <c r="E303" s="257" t="s">
        <v>2</v>
      </c>
      <c r="F303" s="257" t="s">
        <v>2</v>
      </c>
      <c r="G303" s="258" t="s">
        <v>2</v>
      </c>
      <c r="H303" s="259"/>
    </row>
    <row r="304" spans="1:8" s="50" customFormat="1" ht="30" customHeight="1" x14ac:dyDescent="0.2">
      <c r="A304" s="156"/>
      <c r="B304" s="214" t="s">
        <v>391</v>
      </c>
      <c r="C304" s="205" t="s">
        <v>398</v>
      </c>
      <c r="D304" s="181" t="s">
        <v>136</v>
      </c>
      <c r="E304" s="207" t="s">
        <v>44</v>
      </c>
      <c r="F304" s="208">
        <v>300</v>
      </c>
      <c r="G304" s="209"/>
      <c r="H304" s="210">
        <f>ROUND(G304*F304,2)</f>
        <v>0</v>
      </c>
    </row>
    <row r="305" spans="1:8" s="50" customFormat="1" ht="30" customHeight="1" x14ac:dyDescent="0.2">
      <c r="A305" s="232"/>
      <c r="B305" s="160" t="s">
        <v>404</v>
      </c>
      <c r="C305" s="161" t="s">
        <v>399</v>
      </c>
      <c r="D305" s="162" t="s">
        <v>136</v>
      </c>
      <c r="E305" s="163" t="s">
        <v>44</v>
      </c>
      <c r="F305" s="164">
        <v>720</v>
      </c>
      <c r="G305" s="165"/>
      <c r="H305" s="166">
        <f>ROUND(G305*F305,2)</f>
        <v>0</v>
      </c>
    </row>
    <row r="306" spans="1:8" s="50" customFormat="1" ht="30" customHeight="1" x14ac:dyDescent="0.2">
      <c r="A306" s="232"/>
      <c r="B306" s="160" t="s">
        <v>405</v>
      </c>
      <c r="C306" s="161" t="s">
        <v>400</v>
      </c>
      <c r="D306" s="162" t="s">
        <v>136</v>
      </c>
      <c r="E306" s="163" t="s">
        <v>44</v>
      </c>
      <c r="F306" s="164">
        <v>90</v>
      </c>
      <c r="G306" s="165"/>
      <c r="H306" s="166">
        <f>ROUND(G306*F306,2)</f>
        <v>0</v>
      </c>
    </row>
    <row r="307" spans="1:8" s="50" customFormat="1" ht="30" customHeight="1" x14ac:dyDescent="0.2">
      <c r="A307" s="102"/>
      <c r="B307" s="76" t="s">
        <v>406</v>
      </c>
      <c r="C307" s="77" t="s">
        <v>401</v>
      </c>
      <c r="D307" s="78" t="s">
        <v>136</v>
      </c>
      <c r="E307" s="79" t="s">
        <v>36</v>
      </c>
      <c r="F307" s="80">
        <v>3</v>
      </c>
      <c r="G307" s="81"/>
      <c r="H307" s="82">
        <f>ROUND(G307*F307,2)</f>
        <v>0</v>
      </c>
    </row>
    <row r="308" spans="1:8" ht="33" customHeight="1" x14ac:dyDescent="0.2">
      <c r="A308" s="13"/>
      <c r="B308" s="61"/>
      <c r="C308" s="103" t="s">
        <v>396</v>
      </c>
      <c r="D308" s="62"/>
      <c r="E308" s="63" t="s">
        <v>2</v>
      </c>
      <c r="F308" s="63" t="s">
        <v>2</v>
      </c>
      <c r="G308" s="150"/>
      <c r="H308" s="64"/>
    </row>
    <row r="309" spans="1:8" s="50" customFormat="1" ht="30" customHeight="1" x14ac:dyDescent="0.2">
      <c r="A309" s="49"/>
      <c r="B309" s="76" t="s">
        <v>407</v>
      </c>
      <c r="C309" s="104" t="s">
        <v>402</v>
      </c>
      <c r="D309" s="78" t="s">
        <v>136</v>
      </c>
      <c r="E309" s="79" t="s">
        <v>36</v>
      </c>
      <c r="F309" s="80">
        <v>5</v>
      </c>
      <c r="G309" s="81"/>
      <c r="H309" s="82">
        <f>ROUND(G309*F309,2)</f>
        <v>0</v>
      </c>
    </row>
    <row r="310" spans="1:8" ht="33" customHeight="1" x14ac:dyDescent="0.2">
      <c r="A310" s="13"/>
      <c r="B310" s="61"/>
      <c r="C310" s="103" t="s">
        <v>397</v>
      </c>
      <c r="D310" s="62"/>
      <c r="E310" s="63" t="s">
        <v>2</v>
      </c>
      <c r="F310" s="63" t="s">
        <v>2</v>
      </c>
      <c r="G310" s="150"/>
      <c r="H310" s="64"/>
    </row>
    <row r="311" spans="1:8" s="50" customFormat="1" ht="30" customHeight="1" x14ac:dyDescent="0.2">
      <c r="A311" s="93"/>
      <c r="B311" s="76" t="s">
        <v>475</v>
      </c>
      <c r="C311" s="105" t="s">
        <v>403</v>
      </c>
      <c r="D311" s="78" t="s">
        <v>136</v>
      </c>
      <c r="E311" s="79" t="s">
        <v>36</v>
      </c>
      <c r="F311" s="80">
        <v>5</v>
      </c>
      <c r="G311" s="81"/>
      <c r="H311" s="82">
        <f>ROUND(G311*F311,2)</f>
        <v>0</v>
      </c>
    </row>
    <row r="312" spans="1:8" ht="33" customHeight="1" thickBot="1" x14ac:dyDescent="0.25">
      <c r="A312" s="14"/>
      <c r="B312" s="27" t="str">
        <f>B302</f>
        <v>H</v>
      </c>
      <c r="C312" s="127" t="str">
        <f>C302</f>
        <v>ELECTRICAL WORKS</v>
      </c>
      <c r="D312" s="128"/>
      <c r="E312" s="128"/>
      <c r="F312" s="129"/>
      <c r="G312" s="152" t="s">
        <v>17</v>
      </c>
      <c r="H312" s="14">
        <f>SUM(H304:H311)</f>
        <v>0</v>
      </c>
    </row>
    <row r="313" spans="1:8" s="53" customFormat="1" ht="30" customHeight="1" thickTop="1" x14ac:dyDescent="0.2">
      <c r="A313" s="52"/>
      <c r="B313" s="55" t="s">
        <v>393</v>
      </c>
      <c r="C313" s="139" t="s">
        <v>467</v>
      </c>
      <c r="D313" s="140"/>
      <c r="E313" s="140"/>
      <c r="F313" s="141"/>
      <c r="G313" s="155"/>
      <c r="H313" s="56"/>
    </row>
    <row r="314" spans="1:8" s="51" customFormat="1" ht="30" customHeight="1" x14ac:dyDescent="0.2">
      <c r="A314" s="57" t="s">
        <v>272</v>
      </c>
      <c r="B314" s="121" t="s">
        <v>394</v>
      </c>
      <c r="C314" s="120" t="s">
        <v>273</v>
      </c>
      <c r="D314" s="62" t="s">
        <v>291</v>
      </c>
      <c r="E314" s="68" t="s">
        <v>268</v>
      </c>
      <c r="F314" s="63">
        <v>1</v>
      </c>
      <c r="G314" s="148"/>
      <c r="H314" s="64">
        <f t="shared" ref="H314" si="15">ROUND(G314*F314,2)</f>
        <v>0</v>
      </c>
    </row>
    <row r="315" spans="1:8" s="53" customFormat="1" ht="30" customHeight="1" thickBot="1" x14ac:dyDescent="0.25">
      <c r="A315" s="58"/>
      <c r="B315" s="59" t="str">
        <f>B313</f>
        <v>I</v>
      </c>
      <c r="C315" s="142" t="str">
        <f>C313</f>
        <v>MOBILIZATION /DEMOBILIZATION</v>
      </c>
      <c r="D315" s="143"/>
      <c r="E315" s="143"/>
      <c r="F315" s="144"/>
      <c r="G315" s="54" t="s">
        <v>17</v>
      </c>
      <c r="H315" s="60">
        <f>H314</f>
        <v>0</v>
      </c>
    </row>
    <row r="316" spans="1:8" ht="36" customHeight="1" thickTop="1" x14ac:dyDescent="0.25">
      <c r="A316" s="44"/>
      <c r="B316" s="6"/>
      <c r="C316" s="10" t="s">
        <v>18</v>
      </c>
      <c r="D316" s="18"/>
      <c r="E316" s="1"/>
      <c r="F316" s="1"/>
      <c r="H316" s="47"/>
    </row>
    <row r="317" spans="1:8" ht="30" customHeight="1" thickBot="1" x14ac:dyDescent="0.25">
      <c r="A317" s="14"/>
      <c r="B317" s="27" t="str">
        <f>B6</f>
        <v>A</v>
      </c>
      <c r="C317" s="147" t="str">
        <f>C6</f>
        <v>ST. MARY'S AND CARRIERE AVENUE INTERSECTION IMPROVEMENTS</v>
      </c>
      <c r="D317" s="128"/>
      <c r="E317" s="128"/>
      <c r="F317" s="129"/>
      <c r="G317" s="14" t="s">
        <v>17</v>
      </c>
      <c r="H317" s="14">
        <f>H85</f>
        <v>0</v>
      </c>
    </row>
    <row r="318" spans="1:8" ht="30" customHeight="1" thickTop="1" thickBot="1" x14ac:dyDescent="0.25">
      <c r="A318" s="14"/>
      <c r="B318" s="27" t="str">
        <f>B86</f>
        <v>B</v>
      </c>
      <c r="C318" s="133" t="str">
        <f>C86</f>
        <v>OLD COMMONWEALTH PATHWAY TRANSIT PLATFORM</v>
      </c>
      <c r="D318" s="134"/>
      <c r="E318" s="134"/>
      <c r="F318" s="135"/>
      <c r="G318" s="14" t="s">
        <v>17</v>
      </c>
      <c r="H318" s="14">
        <f>H150</f>
        <v>0</v>
      </c>
    </row>
    <row r="319" spans="1:8" ht="30" customHeight="1" thickTop="1" thickBot="1" x14ac:dyDescent="0.25">
      <c r="A319" s="14"/>
      <c r="B319" s="27" t="str">
        <f>B151</f>
        <v>C</v>
      </c>
      <c r="C319" s="133" t="str">
        <f>C151</f>
        <v>ADSUM TRANSIT CORRIDOR - STOP IMPROVEMENTS</v>
      </c>
      <c r="D319" s="134"/>
      <c r="E319" s="134"/>
      <c r="F319" s="135"/>
      <c r="G319" s="14" t="s">
        <v>17</v>
      </c>
      <c r="H319" s="14">
        <f>H178</f>
        <v>0</v>
      </c>
    </row>
    <row r="320" spans="1:8" s="31" customFormat="1" ht="30" customHeight="1" thickTop="1" thickBot="1" x14ac:dyDescent="0.25">
      <c r="A320" s="32"/>
      <c r="B320" s="27" t="str">
        <f>B179</f>
        <v>D</v>
      </c>
      <c r="C320" s="133" t="str">
        <f>C198</f>
        <v>DAKOTA TRANSIT CORRIDOR - STOP IMPROVEMENTS</v>
      </c>
      <c r="D320" s="134"/>
      <c r="E320" s="134"/>
      <c r="F320" s="135"/>
      <c r="G320" s="14" t="s">
        <v>17</v>
      </c>
      <c r="H320" s="14">
        <f>H198</f>
        <v>0</v>
      </c>
    </row>
    <row r="321" spans="1:8" ht="30" customHeight="1" thickTop="1" thickBot="1" x14ac:dyDescent="0.25">
      <c r="A321" s="20"/>
      <c r="B321" s="27" t="str">
        <f>B199</f>
        <v>E</v>
      </c>
      <c r="C321" s="130" t="str">
        <f>C199</f>
        <v>HEADMASTER TRANSIT CORRIDOR - STOP IMPROVEMENTS</v>
      </c>
      <c r="D321" s="131"/>
      <c r="E321" s="131"/>
      <c r="F321" s="132"/>
      <c r="G321" s="20" t="s">
        <v>17</v>
      </c>
      <c r="H321" s="20">
        <f>H215</f>
        <v>0</v>
      </c>
    </row>
    <row r="322" spans="1:8" ht="30" customHeight="1" thickTop="1" thickBot="1" x14ac:dyDescent="0.25">
      <c r="A322" s="20"/>
      <c r="B322" s="27" t="str">
        <f>B256</f>
        <v>F</v>
      </c>
      <c r="C322" s="130" t="str">
        <f>C256</f>
        <v>RIVERBEND AND AURORA TRANSIT CORRIDOR - STOP IMPROVEMENTS</v>
      </c>
      <c r="D322" s="131"/>
      <c r="E322" s="131"/>
      <c r="F322" s="132"/>
      <c r="G322" s="20" t="s">
        <v>17</v>
      </c>
      <c r="H322" s="20">
        <f>H256</f>
        <v>0</v>
      </c>
    </row>
    <row r="323" spans="1:8" ht="30" customHeight="1" thickTop="1" thickBot="1" x14ac:dyDescent="0.25">
      <c r="A323" s="20"/>
      <c r="B323" s="27" t="str">
        <f>B257</f>
        <v>G</v>
      </c>
      <c r="C323" s="130" t="str">
        <f>C257</f>
        <v>SUTHERLAND AVE AND HIGGINS AVE INTERSECTION IMPROVEMENTS</v>
      </c>
      <c r="D323" s="131"/>
      <c r="E323" s="131"/>
      <c r="F323" s="132"/>
      <c r="G323" s="20" t="s">
        <v>17</v>
      </c>
      <c r="H323" s="20">
        <f>H301</f>
        <v>0</v>
      </c>
    </row>
    <row r="324" spans="1:8" ht="30" customHeight="1" thickTop="1" thickBot="1" x14ac:dyDescent="0.25">
      <c r="A324" s="20"/>
      <c r="B324" s="27" t="str">
        <f>B312</f>
        <v>H</v>
      </c>
      <c r="C324" s="99" t="str">
        <f>C312</f>
        <v>ELECTRICAL WORKS</v>
      </c>
      <c r="D324" s="100"/>
      <c r="E324" s="100"/>
      <c r="F324" s="101"/>
      <c r="G324" s="20" t="s">
        <v>17</v>
      </c>
      <c r="H324" s="20">
        <f>H312</f>
        <v>0</v>
      </c>
    </row>
    <row r="325" spans="1:8" ht="30" customHeight="1" thickTop="1" thickBot="1" x14ac:dyDescent="0.25">
      <c r="A325" s="20"/>
      <c r="B325" s="27" t="str">
        <f>B315</f>
        <v>I</v>
      </c>
      <c r="C325" s="130" t="str">
        <f>C315</f>
        <v>MOBILIZATION /DEMOBILIZATION</v>
      </c>
      <c r="D325" s="131"/>
      <c r="E325" s="131"/>
      <c r="F325" s="132"/>
      <c r="G325" s="20" t="s">
        <v>17</v>
      </c>
      <c r="H325" s="20">
        <f>H315</f>
        <v>0</v>
      </c>
    </row>
    <row r="326" spans="1:8" ht="37.9" customHeight="1" thickTop="1" x14ac:dyDescent="0.2">
      <c r="A326" s="13"/>
      <c r="B326" s="145" t="s">
        <v>26</v>
      </c>
      <c r="C326" s="146"/>
      <c r="D326" s="146"/>
      <c r="E326" s="146"/>
      <c r="F326" s="146"/>
      <c r="G326" s="125">
        <f>SUM(H317:H325)</f>
        <v>0</v>
      </c>
      <c r="H326" s="126"/>
    </row>
    <row r="327" spans="1:8" ht="15.95" customHeight="1" x14ac:dyDescent="0.2">
      <c r="A327" s="45"/>
      <c r="B327" s="40"/>
      <c r="C327" s="41"/>
      <c r="D327" s="42"/>
      <c r="E327" s="41"/>
      <c r="F327" s="41"/>
      <c r="G327" s="19"/>
      <c r="H327" s="48"/>
    </row>
  </sheetData>
  <sheetProtection algorithmName="SHA-512" hashValue="Da5FM9HsDRMbbWtYw7mQZbHNw5Zls2pPU/dMiSAjLXhSTomujoQHm/dbJLjDEHCzVhryb5Kt9ycUbOdFSTAW8A==" saltValue="TV3W17PincbdYFYumfck5w==" spinCount="100000" sheet="1" objects="1" scenarios="1" selectLockedCells="1"/>
  <mergeCells count="28">
    <mergeCell ref="C6:F6"/>
    <mergeCell ref="C178:F178"/>
    <mergeCell ref="B326:F326"/>
    <mergeCell ref="C199:F199"/>
    <mergeCell ref="C86:F86"/>
    <mergeCell ref="C85:F85"/>
    <mergeCell ref="C150:F150"/>
    <mergeCell ref="C317:F317"/>
    <mergeCell ref="C318:F318"/>
    <mergeCell ref="C319:F319"/>
    <mergeCell ref="C179:F179"/>
    <mergeCell ref="C198:F198"/>
    <mergeCell ref="C215:F215"/>
    <mergeCell ref="C216:F216"/>
    <mergeCell ref="C325:F325"/>
    <mergeCell ref="C321:F321"/>
    <mergeCell ref="C151:F151"/>
    <mergeCell ref="G326:H326"/>
    <mergeCell ref="C256:F256"/>
    <mergeCell ref="C322:F322"/>
    <mergeCell ref="C320:F320"/>
    <mergeCell ref="C257:F257"/>
    <mergeCell ref="C301:F301"/>
    <mergeCell ref="C323:F323"/>
    <mergeCell ref="C302:F302"/>
    <mergeCell ref="C312:F312"/>
    <mergeCell ref="C313:F313"/>
    <mergeCell ref="C315:F315"/>
  </mergeCells>
  <phoneticPr fontId="0" type="noConversion"/>
  <conditionalFormatting sqref="C76:C80 D158:D169 D223:D249 D259:D267 C84">
    <cfRule type="cellIs" dxfId="110" priority="224" stopIfTrue="1" operator="equal">
      <formula>"CW 2130-R11"</formula>
    </cfRule>
    <cfRule type="cellIs" dxfId="109" priority="225" stopIfTrue="1" operator="equal">
      <formula>"CW 3120-R2"</formula>
    </cfRule>
    <cfRule type="cellIs" dxfId="108" priority="226" stopIfTrue="1" operator="equal">
      <formula>"CW 3240-R7"</formula>
    </cfRule>
  </conditionalFormatting>
  <conditionalFormatting sqref="D8">
    <cfRule type="cellIs" dxfId="107" priority="144" stopIfTrue="1" operator="equal">
      <formula>"CW 2130-R11"</formula>
    </cfRule>
    <cfRule type="cellIs" dxfId="106" priority="145" stopIfTrue="1" operator="equal">
      <formula>"CW 3120-R2"</formula>
    </cfRule>
    <cfRule type="cellIs" dxfId="105" priority="146" stopIfTrue="1" operator="equal">
      <formula>"CW 3240-R7"</formula>
    </cfRule>
  </conditionalFormatting>
  <conditionalFormatting sqref="D20:D37">
    <cfRule type="cellIs" dxfId="104" priority="135" stopIfTrue="1" operator="equal">
      <formula>"CW 2130-R11"</formula>
    </cfRule>
    <cfRule type="cellIs" dxfId="103" priority="136" stopIfTrue="1" operator="equal">
      <formula>"CW 3120-R2"</formula>
    </cfRule>
    <cfRule type="cellIs" dxfId="102" priority="137" stopIfTrue="1" operator="equal">
      <formula>"CW 3240-R7"</formula>
    </cfRule>
  </conditionalFormatting>
  <conditionalFormatting sqref="D38:D52 D73:D74 D288:D293">
    <cfRule type="cellIs" dxfId="101" priority="216" stopIfTrue="1" operator="equal">
      <formula>"CW 3120-R2"</formula>
    </cfRule>
    <cfRule type="cellIs" dxfId="100" priority="217" stopIfTrue="1" operator="equal">
      <formula>"CW 3240-R7"</formula>
    </cfRule>
  </conditionalFormatting>
  <conditionalFormatting sqref="D38:D53 D288:D294 D73:D74">
    <cfRule type="cellIs" dxfId="99" priority="215" stopIfTrue="1" operator="equal">
      <formula>"CW 2130-R11"</formula>
    </cfRule>
  </conditionalFormatting>
  <conditionalFormatting sqref="D53">
    <cfRule type="cellIs" dxfId="98" priority="213" stopIfTrue="1" operator="equal">
      <formula>"CW 3120-R2"</formula>
    </cfRule>
    <cfRule type="cellIs" dxfId="97" priority="214" stopIfTrue="1" operator="equal">
      <formula>"CW 3240-R7"</formula>
    </cfRule>
  </conditionalFormatting>
  <conditionalFormatting sqref="D55">
    <cfRule type="cellIs" dxfId="96" priority="207" stopIfTrue="1" operator="equal">
      <formula>"CW 2130-R11"</formula>
    </cfRule>
    <cfRule type="cellIs" dxfId="95" priority="208" stopIfTrue="1" operator="equal">
      <formula>"CW 3120-R2"</formula>
    </cfRule>
    <cfRule type="cellIs" dxfId="94" priority="209" stopIfTrue="1" operator="equal">
      <formula>"CW 3240-R7"</formula>
    </cfRule>
  </conditionalFormatting>
  <conditionalFormatting sqref="D57:D59">
    <cfRule type="cellIs" dxfId="93" priority="150" stopIfTrue="1" operator="equal">
      <formula>"CW 3120-R2"</formula>
    </cfRule>
    <cfRule type="cellIs" dxfId="92" priority="151" stopIfTrue="1" operator="equal">
      <formula>"CW 3240-R7"</formula>
    </cfRule>
  </conditionalFormatting>
  <conditionalFormatting sqref="D60:D65">
    <cfRule type="cellIs" dxfId="91" priority="153" stopIfTrue="1" operator="equal">
      <formula>"CW 3120-R2"</formula>
    </cfRule>
    <cfRule type="cellIs" dxfId="90" priority="154" stopIfTrue="1" operator="equal">
      <formula>"CW 3240-R7"</formula>
    </cfRule>
  </conditionalFormatting>
  <conditionalFormatting sqref="D61:D63">
    <cfRule type="cellIs" dxfId="89" priority="152" stopIfTrue="1" operator="equal">
      <formula>"CW 2130-R11"</formula>
    </cfRule>
  </conditionalFormatting>
  <conditionalFormatting sqref="D67:D71">
    <cfRule type="cellIs" dxfId="88" priority="147" stopIfTrue="1" operator="equal">
      <formula>"CW 2130-R11"</formula>
    </cfRule>
    <cfRule type="cellIs" dxfId="87" priority="148" stopIfTrue="1" operator="equal">
      <formula>"CW 3120-R2"</formula>
    </cfRule>
    <cfRule type="cellIs" dxfId="86" priority="149" stopIfTrue="1" operator="equal">
      <formula>"CW 3240-R7"</formula>
    </cfRule>
  </conditionalFormatting>
  <conditionalFormatting sqref="D88:D95">
    <cfRule type="cellIs" dxfId="85" priority="68" stopIfTrue="1" operator="equal">
      <formula>"CW 2130-R11"</formula>
    </cfRule>
    <cfRule type="cellIs" dxfId="84" priority="69" stopIfTrue="1" operator="equal">
      <formula>"CW 3120-R2"</formula>
    </cfRule>
    <cfRule type="cellIs" dxfId="83" priority="70" stopIfTrue="1" operator="equal">
      <formula>"CW 3240-R7"</formula>
    </cfRule>
  </conditionalFormatting>
  <conditionalFormatting sqref="D97:D119">
    <cfRule type="cellIs" dxfId="82" priority="62" stopIfTrue="1" operator="equal">
      <formula>"CW 2130-R11"</formula>
    </cfRule>
    <cfRule type="cellIs" dxfId="81" priority="63" stopIfTrue="1" operator="equal">
      <formula>"CW 3120-R2"</formula>
    </cfRule>
    <cfRule type="cellIs" dxfId="80" priority="64" stopIfTrue="1" operator="equal">
      <formula>"CW 3240-R7"</formula>
    </cfRule>
  </conditionalFormatting>
  <conditionalFormatting sqref="D121:D129">
    <cfRule type="cellIs" dxfId="79" priority="119" stopIfTrue="1" operator="equal">
      <formula>"CW 3120-R2"</formula>
    </cfRule>
    <cfRule type="cellIs" dxfId="78" priority="120" stopIfTrue="1" operator="equal">
      <formula>"CW 3240-R7"</formula>
    </cfRule>
  </conditionalFormatting>
  <conditionalFormatting sqref="D128:D129">
    <cfRule type="cellIs" dxfId="77" priority="118" stopIfTrue="1" operator="equal">
      <formula>"CW 2130-R11"</formula>
    </cfRule>
  </conditionalFormatting>
  <conditionalFormatting sqref="D130:D140">
    <cfRule type="cellIs" dxfId="76" priority="104" stopIfTrue="1" operator="equal">
      <formula>"CW 3120-R2"</formula>
    </cfRule>
    <cfRule type="cellIs" dxfId="75" priority="105" stopIfTrue="1" operator="equal">
      <formula>"CW 3240-R7"</formula>
    </cfRule>
  </conditionalFormatting>
  <conditionalFormatting sqref="D142:D144">
    <cfRule type="cellIs" dxfId="74" priority="17" stopIfTrue="1" operator="equal">
      <formula>"CW 2130-R11"</formula>
    </cfRule>
    <cfRule type="cellIs" dxfId="73" priority="18" stopIfTrue="1" operator="equal">
      <formula>"CW 3120-R2"</formula>
    </cfRule>
    <cfRule type="cellIs" dxfId="72" priority="19" stopIfTrue="1" operator="equal">
      <formula>"CW 3240-R7"</formula>
    </cfRule>
  </conditionalFormatting>
  <conditionalFormatting sqref="D146:D149">
    <cfRule type="cellIs" dxfId="71" priority="14" stopIfTrue="1" operator="equal">
      <formula>"CW 2130-R11"</formula>
    </cfRule>
    <cfRule type="cellIs" dxfId="70" priority="15" stopIfTrue="1" operator="equal">
      <formula>"CW 3120-R2"</formula>
    </cfRule>
    <cfRule type="cellIs" dxfId="69" priority="16" stopIfTrue="1" operator="equal">
      <formula>"CW 3240-R7"</formula>
    </cfRule>
  </conditionalFormatting>
  <conditionalFormatting sqref="D153:D156">
    <cfRule type="cellIs" dxfId="68" priority="425" stopIfTrue="1" operator="equal">
      <formula>"CW 2130-R11"</formula>
    </cfRule>
    <cfRule type="cellIs" dxfId="67" priority="426" stopIfTrue="1" operator="equal">
      <formula>"CW 3120-R2"</formula>
    </cfRule>
    <cfRule type="cellIs" dxfId="66" priority="427" stopIfTrue="1" operator="equal">
      <formula>"CW 3240-R7"</formula>
    </cfRule>
  </conditionalFormatting>
  <conditionalFormatting sqref="D171">
    <cfRule type="cellIs" dxfId="65" priority="473" stopIfTrue="1" operator="equal">
      <formula>"CW 2130-R11"</formula>
    </cfRule>
    <cfRule type="cellIs" dxfId="64" priority="474" stopIfTrue="1" operator="equal">
      <formula>"CW 3120-R2"</formula>
    </cfRule>
    <cfRule type="cellIs" dxfId="63" priority="475" stopIfTrue="1" operator="equal">
      <formula>"CW 3240-R7"</formula>
    </cfRule>
  </conditionalFormatting>
  <conditionalFormatting sqref="D173:D175">
    <cfRule type="cellIs" dxfId="62" priority="470" stopIfTrue="1" operator="equal">
      <formula>"CW 2130-R11"</formula>
    </cfRule>
    <cfRule type="cellIs" dxfId="61" priority="471" stopIfTrue="1" operator="equal">
      <formula>"CW 3120-R2"</formula>
    </cfRule>
    <cfRule type="cellIs" dxfId="60" priority="472" stopIfTrue="1" operator="equal">
      <formula>"CW 3240-R7"</formula>
    </cfRule>
  </conditionalFormatting>
  <conditionalFormatting sqref="D177">
    <cfRule type="cellIs" dxfId="59" priority="23" stopIfTrue="1" operator="equal">
      <formula>"CW 2130-R11"</formula>
    </cfRule>
    <cfRule type="cellIs" dxfId="58" priority="24" stopIfTrue="1" operator="equal">
      <formula>"CW 3120-R2"</formula>
    </cfRule>
    <cfRule type="cellIs" dxfId="57" priority="25" stopIfTrue="1" operator="equal">
      <formula>"CW 3240-R7"</formula>
    </cfRule>
  </conditionalFormatting>
  <conditionalFormatting sqref="D181:D184">
    <cfRule type="cellIs" dxfId="56" priority="422" stopIfTrue="1" operator="equal">
      <formula>"CW 2130-R11"</formula>
    </cfRule>
    <cfRule type="cellIs" dxfId="55" priority="423" stopIfTrue="1" operator="equal">
      <formula>"CW 3120-R2"</formula>
    </cfRule>
    <cfRule type="cellIs" dxfId="54" priority="424" stopIfTrue="1" operator="equal">
      <formula>"CW 3240-R7"</formula>
    </cfRule>
  </conditionalFormatting>
  <conditionalFormatting sqref="D186:D189">
    <cfRule type="cellIs" dxfId="53" priority="431" stopIfTrue="1" operator="equal">
      <formula>"CW 2130-R11"</formula>
    </cfRule>
    <cfRule type="cellIs" dxfId="52" priority="432" stopIfTrue="1" operator="equal">
      <formula>"CW 3120-R2"</formula>
    </cfRule>
    <cfRule type="cellIs" dxfId="51" priority="433" stopIfTrue="1" operator="equal">
      <formula>"CW 3240-R7"</formula>
    </cfRule>
  </conditionalFormatting>
  <conditionalFormatting sqref="D191">
    <cfRule type="cellIs" dxfId="50" priority="437" stopIfTrue="1" operator="equal">
      <formula>"CW 2130-R11"</formula>
    </cfRule>
    <cfRule type="cellIs" dxfId="49" priority="438" stopIfTrue="1" operator="equal">
      <formula>"CW 3120-R2"</formula>
    </cfRule>
    <cfRule type="cellIs" dxfId="48" priority="439" stopIfTrue="1" operator="equal">
      <formula>"CW 3240-R7"</formula>
    </cfRule>
  </conditionalFormatting>
  <conditionalFormatting sqref="D193:D195">
    <cfRule type="cellIs" dxfId="47" priority="434" stopIfTrue="1" operator="equal">
      <formula>"CW 2130-R11"</formula>
    </cfRule>
    <cfRule type="cellIs" dxfId="46" priority="435" stopIfTrue="1" operator="equal">
      <formula>"CW 3120-R2"</formula>
    </cfRule>
    <cfRule type="cellIs" dxfId="45" priority="436" stopIfTrue="1" operator="equal">
      <formula>"CW 3240-R7"</formula>
    </cfRule>
  </conditionalFormatting>
  <conditionalFormatting sqref="D197">
    <cfRule type="cellIs" dxfId="44" priority="20" stopIfTrue="1" operator="equal">
      <formula>"CW 2130-R11"</formula>
    </cfRule>
    <cfRule type="cellIs" dxfId="43" priority="21" stopIfTrue="1" operator="equal">
      <formula>"CW 3120-R2"</formula>
    </cfRule>
    <cfRule type="cellIs" dxfId="42" priority="22" stopIfTrue="1" operator="equal">
      <formula>"CW 3240-R7"</formula>
    </cfRule>
  </conditionalFormatting>
  <conditionalFormatting sqref="D201:D204">
    <cfRule type="cellIs" dxfId="41" priority="383" stopIfTrue="1" operator="equal">
      <formula>"CW 2130-R11"</formula>
    </cfRule>
    <cfRule type="cellIs" dxfId="40" priority="384" stopIfTrue="1" operator="equal">
      <formula>"CW 3120-R2"</formula>
    </cfRule>
    <cfRule type="cellIs" dxfId="39" priority="385" stopIfTrue="1" operator="equal">
      <formula>"CW 3240-R7"</formula>
    </cfRule>
  </conditionalFormatting>
  <conditionalFormatting sqref="D206:D208">
    <cfRule type="cellIs" dxfId="38" priority="497" stopIfTrue="1" operator="equal">
      <formula>"CW 2130-R11"</formula>
    </cfRule>
    <cfRule type="cellIs" dxfId="37" priority="498" stopIfTrue="1" operator="equal">
      <formula>"CW 3120-R2"</formula>
    </cfRule>
    <cfRule type="cellIs" dxfId="36" priority="499" stopIfTrue="1" operator="equal">
      <formula>"CW 3240-R7"</formula>
    </cfRule>
  </conditionalFormatting>
  <conditionalFormatting sqref="D210">
    <cfRule type="cellIs" dxfId="35" priority="395" stopIfTrue="1" operator="equal">
      <formula>"CW 2130-R11"</formula>
    </cfRule>
    <cfRule type="cellIs" dxfId="34" priority="396" stopIfTrue="1" operator="equal">
      <formula>"CW 3120-R2"</formula>
    </cfRule>
    <cfRule type="cellIs" dxfId="33" priority="397" stopIfTrue="1" operator="equal">
      <formula>"CW 3240-R7"</formula>
    </cfRule>
  </conditionalFormatting>
  <conditionalFormatting sqref="D212:D214">
    <cfRule type="cellIs" dxfId="32" priority="392" stopIfTrue="1" operator="equal">
      <formula>"CW 2130-R11"</formula>
    </cfRule>
    <cfRule type="cellIs" dxfId="31" priority="393" stopIfTrue="1" operator="equal">
      <formula>"CW 3120-R2"</formula>
    </cfRule>
    <cfRule type="cellIs" dxfId="30" priority="394" stopIfTrue="1" operator="equal">
      <formula>"CW 3240-R7"</formula>
    </cfRule>
  </conditionalFormatting>
  <conditionalFormatting sqref="D218:D221">
    <cfRule type="cellIs" dxfId="29" priority="344" stopIfTrue="1" operator="equal">
      <formula>"CW 2130-R11"</formula>
    </cfRule>
    <cfRule type="cellIs" dxfId="28" priority="345" stopIfTrue="1" operator="equal">
      <formula>"CW 3120-R2"</formula>
    </cfRule>
    <cfRule type="cellIs" dxfId="27" priority="346" stopIfTrue="1" operator="equal">
      <formula>"CW 3240-R7"</formula>
    </cfRule>
  </conditionalFormatting>
  <conditionalFormatting sqref="D251">
    <cfRule type="cellIs" dxfId="26" priority="356" stopIfTrue="1" operator="equal">
      <formula>"CW 2130-R11"</formula>
    </cfRule>
    <cfRule type="cellIs" dxfId="25" priority="357" stopIfTrue="1" operator="equal">
      <formula>"CW 3120-R2"</formula>
    </cfRule>
    <cfRule type="cellIs" dxfId="24" priority="358" stopIfTrue="1" operator="equal">
      <formula>"CW 3240-R7"</formula>
    </cfRule>
  </conditionalFormatting>
  <conditionalFormatting sqref="D253:D255">
    <cfRule type="cellIs" dxfId="23" priority="353" stopIfTrue="1" operator="equal">
      <formula>"CW 2130-R11"</formula>
    </cfRule>
    <cfRule type="cellIs" dxfId="22" priority="354" stopIfTrue="1" operator="equal">
      <formula>"CW 3120-R2"</formula>
    </cfRule>
    <cfRule type="cellIs" dxfId="21" priority="355" stopIfTrue="1" operator="equal">
      <formula>"CW 3240-R7"</formula>
    </cfRule>
  </conditionalFormatting>
  <conditionalFormatting sqref="D269:D287">
    <cfRule type="cellIs" dxfId="20" priority="26" stopIfTrue="1" operator="equal">
      <formula>"CW 2130-R11"</formula>
    </cfRule>
    <cfRule type="cellIs" dxfId="19" priority="27" stopIfTrue="1" operator="equal">
      <formula>"CW 3120-R2"</formula>
    </cfRule>
    <cfRule type="cellIs" dxfId="18" priority="28" stopIfTrue="1" operator="equal">
      <formula>"CW 3240-R7"</formula>
    </cfRule>
  </conditionalFormatting>
  <conditionalFormatting sqref="D294 D296:D297">
    <cfRule type="cellIs" dxfId="17" priority="31" stopIfTrue="1" operator="equal">
      <formula>"CW 3240-R7"</formula>
    </cfRule>
  </conditionalFormatting>
  <conditionalFormatting sqref="D296:D297 D294">
    <cfRule type="cellIs" dxfId="16" priority="30" stopIfTrue="1" operator="equal">
      <formula>"CW 3120-R2"</formula>
    </cfRule>
  </conditionalFormatting>
  <conditionalFormatting sqref="D296:D297">
    <cfRule type="cellIs" dxfId="15" priority="29" stopIfTrue="1" operator="equal">
      <formula>"CW 2130-R11"</formula>
    </cfRule>
  </conditionalFormatting>
  <conditionalFormatting sqref="D299:D300">
    <cfRule type="cellIs" dxfId="14" priority="190" stopIfTrue="1" operator="equal">
      <formula>"CW 2130-R11"</formula>
    </cfRule>
    <cfRule type="cellIs" dxfId="13" priority="191" stopIfTrue="1" operator="equal">
      <formula>"CW 3120-R2"</formula>
    </cfRule>
    <cfRule type="cellIs" dxfId="12" priority="192" stopIfTrue="1" operator="equal">
      <formula>"CW 3240-R7"</formula>
    </cfRule>
  </conditionalFormatting>
  <conditionalFormatting sqref="D304:D307 D309">
    <cfRule type="cellIs" dxfId="11" priority="171" stopIfTrue="1" operator="equal">
      <formula>"CW 2130-R11"</formula>
    </cfRule>
    <cfRule type="cellIs" dxfId="10" priority="172" stopIfTrue="1" operator="equal">
      <formula>"CW 3120-R2"</formula>
    </cfRule>
    <cfRule type="cellIs" dxfId="9" priority="173" stopIfTrue="1" operator="equal">
      <formula>"CW 3240-R7"</formula>
    </cfRule>
  </conditionalFormatting>
  <conditionalFormatting sqref="D311">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9:D18">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C81:C83">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4">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54:G156 G159 G161:G163 G174:G175 G171 G166:G169 G187:G189 G177 G191 G182:G184 G202:G204 G213:G214 G210 G219:G221 G224 G231 G254:G255 G251 G242 G238:G240 G226:G227 G245:G249 G208 G229 G233:G236 G89 G35:G38 G104 G102 G98 G197 G112 G8 G10 G16 G18 G32:G33 G52:G53 G48 G74 G25:G26 G50 G69:G71 G55 G61:G63 G65 G67 G58:G59 G304:G307 G23 G146:G149 G12:G14 G259 G261 G263 G265 G267 G108:G110 G272:G273 G300 G291 G275:G276 G28:G29 G311 G309 G21 G126 G123 G129 G132 G134 G136 G138 G100 G114 G117:G119 G91:G93 G95 G106 G270 G281 G293:G294 G297 G76:G84 G278:G279 G194:G195 G140 G143:G144 G41:G42 G44:G45 G284 G286:G288" xr:uid="{BA6CBFCE-2E2F-41E6-A5D1-B6FDF1EEAAE9}">
      <formula1>IF(G8&gt;=0.01,ROUND(G8,2),0.01)</formula1>
    </dataValidation>
    <dataValidation type="custom" allowBlank="1" showInputMessage="1" showErrorMessage="1" error="If you can enter a Unit  Price in this cell, pLease contact the Contract Administrator immediately!" sqref="G173 G158 G164 G160 G193 G186 G153 G181 G212 G206 G201 G223 G253 G218 G225 G228 G241 G243 G237 G230 G232 G105 G115 G113 G139 G99 G9 G11 G17 G20 G60 G51 G34 G24 G49 G39 G46:G47 F27 G73 G57 G64 G68 G260 G262 G266 G269 G277 G292 G107 G282 G289:G290 G280 G299 F30:F31 G22 G127:G128 G142 G124:G125 G130:G131 G133 G135 G137 G97 G101 G103 G111 G88 G90 G94 G271 G274 G295:G296 G121:G122" xr:uid="{7A54143A-7008-4877-A904-A6AF80401134}">
      <formula1>"isblank(G3)"</formula1>
    </dataValidation>
    <dataValidation type="decimal" operator="greaterThan" allowBlank="1" showErrorMessage="1" errorTitle="Illegal Entry" error="Unit Prices must be greater than 0. " prompt="Enter your Unit Bid Price._x000a_You do not need to type in the &quot;$&quot;" sqref="G116" xr:uid="{8F1F3E0D-FAB4-417F-B530-FD1B45431DDB}">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14" xr:uid="{EB66BD91-44F3-4FA3-BABC-186C3F634776}">
      <formula1>IF(AND(G314&gt;=0.01,G314&lt;=G326*0.05),ROUND(G314,2),0.01)</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33-2025&amp;R&amp;10Bid Submission
&amp;P of &amp;N</oddHeader>
    <oddFooter xml:space="preserve">&amp;R                    </oddFooter>
  </headerFooter>
  <rowBreaks count="11" manualBreakCount="11">
    <brk id="59" min="1" max="7" man="1"/>
    <brk id="85" min="1" max="7" man="1"/>
    <brk id="150" min="1" max="7" man="1"/>
    <brk id="178" min="1" max="7" man="1"/>
    <brk id="198" min="1" max="7" man="1"/>
    <brk id="215" min="1" max="7" man="1"/>
    <brk id="256" min="1" max="7" man="1"/>
    <brk id="281" min="1" max="7" man="1"/>
    <brk id="301" min="1" max="7" man="1"/>
    <brk id="312" max="16383" man="1"/>
    <brk id="315" min="1" max="7" man="1"/>
  </rowBreaks>
</worksheet>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C. Humbert
Feb. 20, 2025
File Size 45.6KB</dc:description>
  <cp:lastModifiedBy>Humbert, Cory</cp:lastModifiedBy>
  <cp:lastPrinted>2025-02-20T22:11:46Z</cp:lastPrinted>
  <dcterms:created xsi:type="dcterms:W3CDTF">1999-03-31T15:44:33Z</dcterms:created>
  <dcterms:modified xsi:type="dcterms:W3CDTF">2025-02-20T22:12:55Z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